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L13" i="1" l="1"/>
  <c r="CL18" i="1"/>
  <c r="CL24" i="1"/>
  <c r="CL30" i="1"/>
  <c r="CL23" i="1" l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s="1"/>
  <c r="CJ11" i="1" l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<sst xmlns="http://schemas.openxmlformats.org/spreadsheetml/2006/main" count="181" uniqueCount="172">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</sst>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3" fontId="0" fillId="0" borderId="21" xfId="2" applyFont="1" applyFill="1" applyBorder="1"/>
    <xf numFmtId="0" fontId="0" fillId="0" borderId="21" xfId="0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2"/>
  <sheetViews>
    <sheetView tabSelected="1" zoomScale="85" zoomScaleNormal="85" workbookViewId="0">
      <pane xSplit="3" ySplit="10" topLeftCell="CL11" activePane="bottomRight" state="frozen"/>
      <selection pane="topRight" activeCell="D1" sqref="D1"/>
      <selection pane="bottomLeft" activeCell="A11" sqref="A11"/>
      <selection pane="bottomRight" activeCell="CL1" sqref="CL1:CL1048576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0.54296875" style="10" customWidth="1"/>
    <col min="92" max="16384" width="9.1796875" style="10"/>
  </cols>
  <sheetData>
    <row r="1" spans="1:90" ht="15" thickBot="1" x14ac:dyDescent="0.4"/>
    <row r="2" spans="1:90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0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0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0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0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0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0" ht="15.5" x14ac:dyDescent="0.35">
      <c r="AM8" s="68"/>
      <c r="CA8" s="149"/>
    </row>
    <row r="9" spans="1:90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90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</row>
    <row r="11" spans="1:90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</row>
    <row r="12" spans="1:90" x14ac:dyDescent="0.35">
      <c r="A12" s="27" t="s">
        <v>67</v>
      </c>
      <c r="B12" s="30" t="s">
        <v>27</v>
      </c>
      <c r="C12" s="29" t="s">
        <v>43</v>
      </c>
      <c r="D12" s="5">
        <f t="shared" ref="D12:O12" si="19">D13+D18</f>
        <v>1056208.28</v>
      </c>
      <c r="E12" s="3">
        <f t="shared" si="19"/>
        <v>1056703.58</v>
      </c>
      <c r="F12" s="3">
        <f t="shared" si="19"/>
        <v>1058106.01</v>
      </c>
      <c r="G12" s="3">
        <f t="shared" si="19"/>
        <v>857433.44</v>
      </c>
      <c r="H12" s="3">
        <f t="shared" si="19"/>
        <v>857433.44</v>
      </c>
      <c r="I12" s="3">
        <f t="shared" si="19"/>
        <v>858861.89999999991</v>
      </c>
      <c r="J12" s="3">
        <f t="shared" si="19"/>
        <v>859587.4800000001</v>
      </c>
      <c r="K12" s="3">
        <f t="shared" si="19"/>
        <v>859812.62000000011</v>
      </c>
      <c r="L12" s="3">
        <f t="shared" si="19"/>
        <v>860262.61000000022</v>
      </c>
      <c r="M12" s="3">
        <f t="shared" si="19"/>
        <v>860972.88000000012</v>
      </c>
      <c r="N12" s="3">
        <f t="shared" si="19"/>
        <v>816113.42</v>
      </c>
      <c r="O12" s="3">
        <f t="shared" si="19"/>
        <v>815948.48</v>
      </c>
      <c r="P12" s="71">
        <f t="shared" ref="P12:W12" si="20">P13+P18</f>
        <v>816508.01000000013</v>
      </c>
      <c r="Q12" s="71">
        <f t="shared" si="20"/>
        <v>823845.71</v>
      </c>
      <c r="R12" s="71">
        <f t="shared" si="20"/>
        <v>824482.28</v>
      </c>
      <c r="S12" s="71">
        <f t="shared" si="20"/>
        <v>824998.94000000006</v>
      </c>
      <c r="T12" s="71">
        <f t="shared" si="20"/>
        <v>833550.54</v>
      </c>
      <c r="U12" s="63">
        <f t="shared" si="20"/>
        <v>824431.14</v>
      </c>
      <c r="V12" s="63">
        <f t="shared" si="20"/>
        <v>825717.14</v>
      </c>
      <c r="W12" s="63">
        <f t="shared" si="20"/>
        <v>834367.95</v>
      </c>
      <c r="X12" s="63">
        <f t="shared" ref="X12:Y12" si="21">X13+X18</f>
        <v>834319.96</v>
      </c>
      <c r="Y12" s="63">
        <f t="shared" si="21"/>
        <v>834486.79999999981</v>
      </c>
      <c r="Z12" s="63">
        <f t="shared" ref="Z12:AA12" si="22">Z13+Z18</f>
        <v>848067.96</v>
      </c>
      <c r="AA12" s="63">
        <f t="shared" si="22"/>
        <v>848505.8899999999</v>
      </c>
      <c r="AB12" s="63">
        <f t="shared" ref="AB12:AC12" si="23">AB13+AB18</f>
        <v>862446.07000000007</v>
      </c>
      <c r="AC12" s="63">
        <f t="shared" si="23"/>
        <v>820164.40000000014</v>
      </c>
      <c r="AD12" s="63">
        <f t="shared" ref="AD12:AI12" si="24">AD13+AD18</f>
        <v>819970.80000000016</v>
      </c>
      <c r="AE12" s="63">
        <f t="shared" si="24"/>
        <v>820252.10399999993</v>
      </c>
      <c r="AF12" s="63">
        <f t="shared" si="24"/>
        <v>821902.89500000002</v>
      </c>
      <c r="AG12" s="63">
        <f t="shared" si="24"/>
        <v>754052.92999999993</v>
      </c>
      <c r="AH12" s="63">
        <f t="shared" si="24"/>
        <v>758388.41999999993</v>
      </c>
      <c r="AI12" s="63">
        <f t="shared" si="24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5">AS13+AS18</f>
        <v>739930.35</v>
      </c>
      <c r="AT12" s="84">
        <f t="shared" si="25"/>
        <v>744320.76364051003</v>
      </c>
      <c r="AU12" s="84">
        <f t="shared" si="25"/>
        <v>752048.66000000015</v>
      </c>
      <c r="AV12" s="84">
        <f t="shared" si="25"/>
        <v>752120.94000000006</v>
      </c>
      <c r="AW12" s="84">
        <f t="shared" si="25"/>
        <v>756040.60000000009</v>
      </c>
      <c r="AX12" s="84">
        <f t="shared" ref="AX12:BD12" si="26">AX13+AX18</f>
        <v>755710.37000000011</v>
      </c>
      <c r="AY12" s="84">
        <f t="shared" si="26"/>
        <v>755977.66999999993</v>
      </c>
      <c r="AZ12" s="75">
        <f t="shared" si="26"/>
        <v>761313.31</v>
      </c>
      <c r="BA12" s="75">
        <f t="shared" si="26"/>
        <v>768920.34000000008</v>
      </c>
      <c r="BB12" s="75">
        <f t="shared" si="26"/>
        <v>769236.91999999993</v>
      </c>
      <c r="BC12" s="75">
        <f t="shared" si="26"/>
        <v>742119.77999999991</v>
      </c>
      <c r="BD12" s="75">
        <f t="shared" si="26"/>
        <v>742541.64999999991</v>
      </c>
      <c r="BE12" s="84">
        <f t="shared" ref="BE12:BF12" si="27">BE13+BE18</f>
        <v>734643.94000000006</v>
      </c>
      <c r="BF12" s="84">
        <f t="shared" si="27"/>
        <v>742841.34</v>
      </c>
      <c r="BG12" s="84">
        <f t="shared" ref="BG12:BH12" si="28">BG13+BG18</f>
        <v>743306.73</v>
      </c>
      <c r="BH12" s="122">
        <f t="shared" si="28"/>
        <v>743902.1</v>
      </c>
      <c r="BI12" s="122">
        <f t="shared" ref="BI12" si="29">BI13+BI18</f>
        <v>744502.9</v>
      </c>
      <c r="BJ12" s="122">
        <f t="shared" ref="BJ12:BO12" si="30">BJ13+BJ18</f>
        <v>744506.94000000006</v>
      </c>
      <c r="BK12" s="122">
        <f t="shared" si="30"/>
        <v>761804.51</v>
      </c>
      <c r="BL12" s="122">
        <f t="shared" si="30"/>
        <v>764525.45000000007</v>
      </c>
      <c r="BM12" s="122">
        <f t="shared" si="30"/>
        <v>769573.68</v>
      </c>
      <c r="BN12" s="122">
        <f t="shared" si="30"/>
        <v>769693.41</v>
      </c>
      <c r="BO12" s="122">
        <f t="shared" si="30"/>
        <v>776579.46000000008</v>
      </c>
      <c r="BP12" s="122">
        <f t="shared" ref="BP12:BQ12" si="31">BP13+BP18</f>
        <v>777197.41</v>
      </c>
      <c r="BQ12" s="122">
        <f t="shared" si="31"/>
        <v>785443.7</v>
      </c>
      <c r="BR12" s="122">
        <f t="shared" ref="BR12:BS12" si="32">BR13+BR18</f>
        <v>775639.09</v>
      </c>
      <c r="BS12" s="122">
        <f t="shared" si="32"/>
        <v>775983.23</v>
      </c>
      <c r="BT12" s="122">
        <f t="shared" ref="BT12:BU12" si="33">BT13+BT18</f>
        <v>776483.16</v>
      </c>
      <c r="BU12" s="122">
        <f t="shared" si="33"/>
        <v>777109.83</v>
      </c>
      <c r="BV12" s="122">
        <f t="shared" ref="BV12:BW12" si="34">BV13+BV18</f>
        <v>787038.18</v>
      </c>
      <c r="BW12" s="122">
        <f t="shared" si="34"/>
        <v>795225.02</v>
      </c>
      <c r="BX12" s="122">
        <f t="shared" ref="BX12:BY12" si="35">BX13+BX18</f>
        <v>798667.18</v>
      </c>
      <c r="BY12" s="122">
        <f t="shared" si="35"/>
        <v>782623.05</v>
      </c>
      <c r="BZ12" s="122">
        <f t="shared" ref="BZ12:CA12" si="36">BZ13+BZ18</f>
        <v>782977.70000000007</v>
      </c>
      <c r="CA12" s="122">
        <f t="shared" si="36"/>
        <v>793771.25</v>
      </c>
      <c r="CB12" s="122">
        <f t="shared" ref="CB12:CC12" si="37">CB13+CB18</f>
        <v>799592.55999999994</v>
      </c>
      <c r="CC12" s="122">
        <f t="shared" si="37"/>
        <v>800458.93</v>
      </c>
      <c r="CD12" s="122">
        <f t="shared" ref="CD12:CJ12" si="38">CD13+CD18</f>
        <v>806536.14354073012</v>
      </c>
      <c r="CE12" s="122">
        <f t="shared" si="38"/>
        <v>817720.55</v>
      </c>
      <c r="CF12" s="122">
        <f t="shared" si="38"/>
        <v>824074.03</v>
      </c>
      <c r="CG12" s="122">
        <f t="shared" si="38"/>
        <v>824540.93</v>
      </c>
      <c r="CH12" s="122">
        <f t="shared" si="38"/>
        <v>809437.47</v>
      </c>
      <c r="CI12" s="122">
        <f t="shared" si="38"/>
        <v>810089.73</v>
      </c>
      <c r="CJ12" s="152">
        <f t="shared" si="38"/>
        <v>806818.9</v>
      </c>
      <c r="CK12" s="152">
        <f t="shared" ref="CK12:CL12" si="39">CK13+CK18</f>
        <v>806818.9</v>
      </c>
      <c r="CL12" s="152">
        <f t="shared" si="39"/>
        <v>813223.79</v>
      </c>
    </row>
    <row r="13" spans="1:90" ht="23.15" customHeight="1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0">SUM(E14:E17)</f>
        <v>66381.37</v>
      </c>
      <c r="F13" s="3">
        <f t="shared" si="40"/>
        <v>66384.69</v>
      </c>
      <c r="G13" s="3">
        <f t="shared" si="40"/>
        <v>64884.39</v>
      </c>
      <c r="H13" s="3">
        <f t="shared" si="40"/>
        <v>64884.39</v>
      </c>
      <c r="I13" s="3">
        <f t="shared" si="40"/>
        <v>70917.06</v>
      </c>
      <c r="J13" s="3">
        <f t="shared" si="40"/>
        <v>70959.520000000004</v>
      </c>
      <c r="K13" s="3">
        <f t="shared" si="40"/>
        <v>70964.850000000006</v>
      </c>
      <c r="L13" s="3">
        <f t="shared" si="40"/>
        <v>70991.17</v>
      </c>
      <c r="M13" s="3">
        <f t="shared" si="40"/>
        <v>71043.05</v>
      </c>
      <c r="N13" s="3">
        <f t="shared" si="40"/>
        <v>10175.209999999999</v>
      </c>
      <c r="O13" s="3">
        <f t="shared" si="40"/>
        <v>10184.83</v>
      </c>
      <c r="P13" s="3">
        <f t="shared" si="40"/>
        <v>10241.15</v>
      </c>
      <c r="Q13" s="3">
        <f t="shared" si="40"/>
        <v>82954.37000000001</v>
      </c>
      <c r="R13" s="3">
        <f t="shared" si="40"/>
        <v>83003.62000000001</v>
      </c>
      <c r="S13" s="3">
        <f t="shared" si="40"/>
        <v>83012.47</v>
      </c>
      <c r="T13" s="3">
        <f t="shared" si="40"/>
        <v>78152.850000000006</v>
      </c>
      <c r="U13" s="3">
        <f t="shared" si="40"/>
        <v>68491.26999999999</v>
      </c>
      <c r="V13" s="3">
        <f t="shared" si="40"/>
        <v>69012.87</v>
      </c>
      <c r="W13" s="3">
        <f t="shared" si="40"/>
        <v>73366.84</v>
      </c>
      <c r="X13" s="3">
        <f t="shared" si="40"/>
        <v>73379.31</v>
      </c>
      <c r="Y13" s="3">
        <f t="shared" si="40"/>
        <v>73379.31</v>
      </c>
      <c r="Z13" s="3">
        <f t="shared" si="40"/>
        <v>81098.820000000007</v>
      </c>
      <c r="AA13" s="3">
        <f t="shared" si="40"/>
        <v>81098.820000000007</v>
      </c>
      <c r="AB13" s="3">
        <f t="shared" si="40"/>
        <v>81698.820000000007</v>
      </c>
      <c r="AC13" s="3">
        <f t="shared" si="40"/>
        <v>17810.920000000002</v>
      </c>
      <c r="AD13" s="3">
        <f t="shared" si="40"/>
        <v>18210.920000000002</v>
      </c>
      <c r="AE13" s="3">
        <f t="shared" si="40"/>
        <v>76849.210000000006</v>
      </c>
      <c r="AF13" s="3">
        <f t="shared" si="40"/>
        <v>77329.16</v>
      </c>
      <c r="AG13" s="63">
        <f t="shared" ref="AG13:AL13" si="41">SUM(AG14:AG17)</f>
        <v>79454.16</v>
      </c>
      <c r="AH13" s="63">
        <f t="shared" si="41"/>
        <v>79454.16</v>
      </c>
      <c r="AI13" s="63">
        <f t="shared" si="41"/>
        <v>75665.58</v>
      </c>
      <c r="AJ13" s="63">
        <f t="shared" si="41"/>
        <v>75664.09</v>
      </c>
      <c r="AK13" s="63">
        <f t="shared" si="41"/>
        <v>75664.09</v>
      </c>
      <c r="AL13" s="63">
        <f t="shared" si="41"/>
        <v>68294.73</v>
      </c>
      <c r="AM13" s="63">
        <f t="shared" ref="AM13" si="42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3">SUM(AS14:AS17)</f>
        <v>57968.590000000004</v>
      </c>
      <c r="AT13" s="84">
        <f t="shared" si="43"/>
        <v>58066.99</v>
      </c>
      <c r="AU13" s="84">
        <f t="shared" si="43"/>
        <v>58164.91</v>
      </c>
      <c r="AV13" s="84">
        <f t="shared" si="43"/>
        <v>57920.100000000006</v>
      </c>
      <c r="AW13" s="84">
        <f t="shared" si="43"/>
        <v>58620.100000000006</v>
      </c>
      <c r="AX13" s="84">
        <f t="shared" si="43"/>
        <v>58499.060000000005</v>
      </c>
      <c r="AY13" s="84">
        <f t="shared" ref="AY13:BF13" si="44">SUM(AY14:AY17)</f>
        <v>58741.19</v>
      </c>
      <c r="AZ13" s="75">
        <f t="shared" si="44"/>
        <v>58741.19</v>
      </c>
      <c r="BA13" s="75">
        <f t="shared" si="44"/>
        <v>58841.19</v>
      </c>
      <c r="BB13" s="75">
        <f t="shared" si="44"/>
        <v>58841.19</v>
      </c>
      <c r="BC13" s="75">
        <f t="shared" si="44"/>
        <v>18417.7</v>
      </c>
      <c r="BD13" s="75">
        <f t="shared" si="44"/>
        <v>18517.7</v>
      </c>
      <c r="BE13" s="84">
        <f t="shared" si="44"/>
        <v>10102</v>
      </c>
      <c r="BF13" s="84">
        <f t="shared" si="44"/>
        <v>99699.12</v>
      </c>
      <c r="BG13" s="84">
        <f t="shared" ref="BG13:BH13" si="45">SUM(BG14:BG17)</f>
        <v>99799.12</v>
      </c>
      <c r="BH13" s="122">
        <f t="shared" si="45"/>
        <v>99799.12</v>
      </c>
      <c r="BI13" s="122">
        <f t="shared" ref="BI13:BJ13" si="46">SUM(BI14:BI17)</f>
        <v>99799.12</v>
      </c>
      <c r="BJ13" s="122">
        <f t="shared" si="46"/>
        <v>99797.119999999995</v>
      </c>
      <c r="BK13" s="122">
        <f t="shared" ref="BK13:BL13" si="47">SUM(BK14:BK17)</f>
        <v>99797.119999999995</v>
      </c>
      <c r="BL13" s="122">
        <f t="shared" si="47"/>
        <v>99797.119999999995</v>
      </c>
      <c r="BM13" s="122">
        <f t="shared" ref="BM13" si="48">SUM(BM14:BM17)</f>
        <v>126292.12</v>
      </c>
      <c r="BN13" s="122">
        <f t="shared" ref="BN13:BO13" si="49">SUM(BN14:BN17)</f>
        <v>126292.12</v>
      </c>
      <c r="BO13" s="122">
        <f t="shared" si="49"/>
        <v>126292.12</v>
      </c>
      <c r="BP13" s="122">
        <f t="shared" ref="BP13:BQ13" si="50">SUM(BP14:BP17)</f>
        <v>126292.12</v>
      </c>
      <c r="BQ13" s="122">
        <f t="shared" si="50"/>
        <v>126342.33</v>
      </c>
      <c r="BR13" s="122">
        <f t="shared" ref="BR13:BS13" si="51">SUM(BR14:BR17)</f>
        <v>36845.21</v>
      </c>
      <c r="BS13" s="122">
        <f t="shared" si="51"/>
        <v>36845.21</v>
      </c>
      <c r="BT13" s="122">
        <f t="shared" ref="BT13:BU13" si="52">SUM(BT14:BT17)</f>
        <v>36845.21</v>
      </c>
      <c r="BU13" s="122">
        <f t="shared" si="52"/>
        <v>36845.21</v>
      </c>
      <c r="BV13" s="122">
        <f t="shared" ref="BV13:BW13" si="53">SUM(BV14:BV17)</f>
        <v>52559.47</v>
      </c>
      <c r="BW13" s="122">
        <f t="shared" si="53"/>
        <v>52509.19</v>
      </c>
      <c r="BX13" s="122">
        <f t="shared" ref="BX13:BY13" si="54">SUM(BX14:BX17)</f>
        <v>56509.22</v>
      </c>
      <c r="BY13" s="122">
        <f t="shared" si="54"/>
        <v>30014.240000000002</v>
      </c>
      <c r="BZ13" s="122">
        <f t="shared" ref="BZ13:CA13" si="55">SUM(BZ14:BZ17)</f>
        <v>30014.26</v>
      </c>
      <c r="CA13" s="122">
        <f t="shared" si="55"/>
        <v>30014.32</v>
      </c>
      <c r="CB13" s="122">
        <f t="shared" ref="CB13:CC13" si="56">SUM(CB14:CB17)</f>
        <v>30016.44</v>
      </c>
      <c r="CC13" s="122">
        <f t="shared" si="56"/>
        <v>30016.52</v>
      </c>
      <c r="CD13" s="122">
        <f t="shared" ref="CD13:CE13" si="57">SUM(CD14:CD17)</f>
        <v>30016.52</v>
      </c>
      <c r="CE13" s="122">
        <f t="shared" si="57"/>
        <v>30016.74</v>
      </c>
      <c r="CF13" s="122">
        <f t="shared" ref="CF13:CG13" si="58">SUM(CF14:CF17)</f>
        <v>30016.78</v>
      </c>
      <c r="CG13" s="122">
        <f t="shared" si="58"/>
        <v>72905.14</v>
      </c>
      <c r="CH13" s="122">
        <f t="shared" ref="CH13:CJ13" si="59">SUM(CH14:CH17)</f>
        <v>57190.38</v>
      </c>
      <c r="CI13" s="122">
        <f t="shared" si="59"/>
        <v>104760.23</v>
      </c>
      <c r="CJ13" s="152">
        <f t="shared" si="59"/>
        <v>100569.64</v>
      </c>
      <c r="CK13" s="152">
        <f t="shared" ref="CK13:CL13" si="60">SUM(CK14:CK17)</f>
        <v>100569.64</v>
      </c>
      <c r="CL13" s="152">
        <f t="shared" si="60"/>
        <v>100569.64</v>
      </c>
    </row>
    <row r="14" spans="1:90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53">
        <v>90460.23</v>
      </c>
      <c r="CK14" s="153">
        <v>90460.23</v>
      </c>
      <c r="CL14" s="153">
        <v>90460.23</v>
      </c>
    </row>
    <row r="15" spans="1:90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54"/>
      <c r="CK15" s="154"/>
      <c r="CL15" s="154"/>
    </row>
    <row r="16" spans="1:90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5">
        <v>10109.41</v>
      </c>
      <c r="CK16" s="155">
        <v>10109.41</v>
      </c>
      <c r="CL16" s="155">
        <v>10109.41</v>
      </c>
    </row>
    <row r="17" spans="1:90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5">
        <v>0</v>
      </c>
      <c r="CK17" s="155">
        <v>0</v>
      </c>
      <c r="CL17" s="155">
        <v>0</v>
      </c>
    </row>
    <row r="18" spans="1:90" x14ac:dyDescent="0.35">
      <c r="A18" s="27" t="s">
        <v>72</v>
      </c>
      <c r="B18" s="32" t="s">
        <v>32</v>
      </c>
      <c r="C18" s="29" t="s">
        <v>49</v>
      </c>
      <c r="D18" s="5">
        <f t="shared" ref="D18:O18" si="61">SUM(D19:D22)</f>
        <v>989113.49000000011</v>
      </c>
      <c r="E18" s="3">
        <f t="shared" si="61"/>
        <v>990322.21</v>
      </c>
      <c r="F18" s="3">
        <f t="shared" si="61"/>
        <v>991721.32</v>
      </c>
      <c r="G18" s="3">
        <f t="shared" si="61"/>
        <v>792549.04999999993</v>
      </c>
      <c r="H18" s="3">
        <f t="shared" si="61"/>
        <v>792549.04999999993</v>
      </c>
      <c r="I18" s="3">
        <f t="shared" si="61"/>
        <v>787944.84</v>
      </c>
      <c r="J18" s="3">
        <f t="shared" si="61"/>
        <v>788627.96000000008</v>
      </c>
      <c r="K18" s="3">
        <f t="shared" si="61"/>
        <v>788847.77000000014</v>
      </c>
      <c r="L18" s="3">
        <f t="shared" si="61"/>
        <v>789271.44000000018</v>
      </c>
      <c r="M18" s="3">
        <f t="shared" si="61"/>
        <v>789929.83000000007</v>
      </c>
      <c r="N18" s="3">
        <f t="shared" si="61"/>
        <v>805938.21000000008</v>
      </c>
      <c r="O18" s="3">
        <f t="shared" si="61"/>
        <v>805763.65</v>
      </c>
      <c r="P18" s="71">
        <f t="shared" ref="P18:W18" si="62">SUM(P19:P22)</f>
        <v>806266.8600000001</v>
      </c>
      <c r="Q18" s="71">
        <f t="shared" si="62"/>
        <v>740891.34</v>
      </c>
      <c r="R18" s="71">
        <f t="shared" si="62"/>
        <v>741478.66</v>
      </c>
      <c r="S18" s="71">
        <f t="shared" si="62"/>
        <v>741986.47000000009</v>
      </c>
      <c r="T18" s="71">
        <f t="shared" si="62"/>
        <v>755397.69000000006</v>
      </c>
      <c r="U18" s="63">
        <f t="shared" si="62"/>
        <v>755939.87</v>
      </c>
      <c r="V18" s="63">
        <f t="shared" si="62"/>
        <v>756704.27</v>
      </c>
      <c r="W18" s="63">
        <f t="shared" si="62"/>
        <v>761001.11</v>
      </c>
      <c r="X18" s="63">
        <f t="shared" ref="X18:Y18" si="63">SUM(X19:X22)</f>
        <v>760940.65</v>
      </c>
      <c r="Y18" s="63">
        <f t="shared" si="63"/>
        <v>761107.48999999987</v>
      </c>
      <c r="Z18" s="63">
        <f t="shared" ref="Z18:AA18" si="64">SUM(Z19:Z22)</f>
        <v>766969.1399999999</v>
      </c>
      <c r="AA18" s="63">
        <f t="shared" si="64"/>
        <v>767407.07</v>
      </c>
      <c r="AB18" s="63">
        <f t="shared" ref="AB18:AG18" si="65">SUM(AB19:AB22)</f>
        <v>780747.25</v>
      </c>
      <c r="AC18" s="63">
        <f t="shared" si="65"/>
        <v>802353.4800000001</v>
      </c>
      <c r="AD18" s="63">
        <f t="shared" si="65"/>
        <v>801759.88000000012</v>
      </c>
      <c r="AE18" s="63">
        <f t="shared" si="65"/>
        <v>743402.89399999997</v>
      </c>
      <c r="AF18" s="63">
        <f t="shared" si="65"/>
        <v>744573.73499999999</v>
      </c>
      <c r="AG18" s="63">
        <f t="shared" si="65"/>
        <v>674598.7699999999</v>
      </c>
      <c r="AH18" s="63">
        <f t="shared" ref="AH18:AI18" si="66">SUM(AH19:AH22)</f>
        <v>678934.25999999989</v>
      </c>
      <c r="AI18" s="63">
        <f t="shared" si="66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67">SUM(AS19:AS22)</f>
        <v>681961.76</v>
      </c>
      <c r="AT18" s="87">
        <f t="shared" si="67"/>
        <v>686253.77364051004</v>
      </c>
      <c r="AU18" s="87">
        <f t="shared" si="67"/>
        <v>693883.75000000012</v>
      </c>
      <c r="AV18" s="87">
        <f t="shared" si="67"/>
        <v>694200.84000000008</v>
      </c>
      <c r="AW18" s="87">
        <f t="shared" si="67"/>
        <v>697420.50000000012</v>
      </c>
      <c r="AX18" s="87">
        <f t="shared" si="67"/>
        <v>697211.31</v>
      </c>
      <c r="AY18" s="87">
        <f t="shared" ref="AY18:BF18" si="68">SUM(AY19:AY22)</f>
        <v>697236.47999999998</v>
      </c>
      <c r="AZ18" s="75">
        <f t="shared" si="68"/>
        <v>702572.12</v>
      </c>
      <c r="BA18" s="75">
        <f t="shared" si="68"/>
        <v>710079.15</v>
      </c>
      <c r="BB18" s="75">
        <f t="shared" si="68"/>
        <v>710395.73</v>
      </c>
      <c r="BC18" s="75">
        <f t="shared" si="68"/>
        <v>723702.08</v>
      </c>
      <c r="BD18" s="75">
        <f t="shared" si="68"/>
        <v>724023.95</v>
      </c>
      <c r="BE18" s="84">
        <f t="shared" si="68"/>
        <v>724541.94000000006</v>
      </c>
      <c r="BF18" s="84">
        <f t="shared" si="68"/>
        <v>643142.22</v>
      </c>
      <c r="BG18" s="84">
        <f t="shared" ref="BG18:BH18" si="69">SUM(BG19:BG22)</f>
        <v>643507.61</v>
      </c>
      <c r="BH18" s="122">
        <f t="shared" si="69"/>
        <v>644102.98</v>
      </c>
      <c r="BI18" s="122">
        <f t="shared" ref="BI18:BJ18" si="70">SUM(BI19:BI22)</f>
        <v>644703.78</v>
      </c>
      <c r="BJ18" s="122">
        <f t="shared" si="70"/>
        <v>644709.82000000007</v>
      </c>
      <c r="BK18" s="122">
        <f t="shared" ref="BK18:BL18" si="71">SUM(BK19:BK22)</f>
        <v>662007.39</v>
      </c>
      <c r="BL18" s="122">
        <f t="shared" si="71"/>
        <v>664728.33000000007</v>
      </c>
      <c r="BM18" s="122">
        <f t="shared" ref="BM18" si="72">SUM(BM19:BM22)</f>
        <v>643281.56000000006</v>
      </c>
      <c r="BN18" s="122">
        <f t="shared" ref="BN18:BO18" si="73">SUM(BN19:BN22)</f>
        <v>643401.29</v>
      </c>
      <c r="BO18" s="122">
        <f t="shared" si="73"/>
        <v>650287.34000000008</v>
      </c>
      <c r="BP18" s="122">
        <f t="shared" ref="BP18:BQ18" si="74">SUM(BP19:BP22)</f>
        <v>650905.29</v>
      </c>
      <c r="BQ18" s="122">
        <f t="shared" si="74"/>
        <v>659101.37</v>
      </c>
      <c r="BR18" s="122">
        <f t="shared" ref="BR18:BS18" si="75">SUM(BR19:BR22)</f>
        <v>738793.88</v>
      </c>
      <c r="BS18" s="122">
        <f t="shared" si="75"/>
        <v>739138.02</v>
      </c>
      <c r="BT18" s="122">
        <f t="shared" ref="BT18:BU18" si="76">SUM(BT19:BT22)</f>
        <v>739637.95000000007</v>
      </c>
      <c r="BU18" s="122">
        <f t="shared" si="76"/>
        <v>740264.62</v>
      </c>
      <c r="BV18" s="122">
        <f t="shared" ref="BV18:BW18" si="77">SUM(BV19:BV22)</f>
        <v>734478.71000000008</v>
      </c>
      <c r="BW18" s="122">
        <f t="shared" si="77"/>
        <v>742715.83000000007</v>
      </c>
      <c r="BX18" s="122">
        <f t="shared" ref="BX18:BY18" si="78">SUM(BX19:BX22)</f>
        <v>742157.96000000008</v>
      </c>
      <c r="BY18" s="122">
        <f t="shared" si="78"/>
        <v>752608.81</v>
      </c>
      <c r="BZ18" s="122">
        <f t="shared" ref="BZ18:CA18" si="79">SUM(BZ19:BZ22)</f>
        <v>752963.44000000006</v>
      </c>
      <c r="CA18" s="122">
        <f t="shared" si="79"/>
        <v>763756.93</v>
      </c>
      <c r="CB18" s="122">
        <f t="shared" ref="CB18:CC18" si="80">SUM(CB19:CB22)</f>
        <v>769576.12</v>
      </c>
      <c r="CC18" s="122">
        <f t="shared" si="80"/>
        <v>770442.41</v>
      </c>
      <c r="CD18" s="122">
        <f t="shared" ref="CD18:CE18" si="81">SUM(CD19:CD22)</f>
        <v>776519.6235407301</v>
      </c>
      <c r="CE18" s="122">
        <f t="shared" si="81"/>
        <v>787703.81</v>
      </c>
      <c r="CF18" s="122">
        <f t="shared" ref="CF18:CG18" si="82">SUM(CF19:CF22)</f>
        <v>794057.25</v>
      </c>
      <c r="CG18" s="122">
        <f t="shared" si="82"/>
        <v>751635.79</v>
      </c>
      <c r="CH18" s="122">
        <f t="shared" ref="CH18:CJ18" si="83">SUM(CH19:CH22)</f>
        <v>752247.09</v>
      </c>
      <c r="CI18" s="122">
        <f t="shared" si="83"/>
        <v>705329.5</v>
      </c>
      <c r="CJ18" s="152">
        <f t="shared" si="83"/>
        <v>706249.26</v>
      </c>
      <c r="CK18" s="152">
        <f t="shared" ref="CK18:CL18" si="84">SUM(CK19:CK22)</f>
        <v>706249.26</v>
      </c>
      <c r="CL18" s="152">
        <f t="shared" si="84"/>
        <v>712654.15</v>
      </c>
    </row>
    <row r="19" spans="1:90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5">
        <v>706249.11</v>
      </c>
      <c r="CK19" s="155">
        <v>706249.11</v>
      </c>
      <c r="CL19" s="155">
        <v>712654</v>
      </c>
    </row>
    <row r="20" spans="1:90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85">0-AG15</f>
        <v>0</v>
      </c>
      <c r="AH20" s="62">
        <f t="shared" si="85"/>
        <v>0</v>
      </c>
      <c r="AI20" s="62">
        <f t="shared" si="85"/>
        <v>0</v>
      </c>
      <c r="AJ20" s="62">
        <f t="shared" si="85"/>
        <v>0</v>
      </c>
      <c r="AK20" s="62">
        <f t="shared" si="85"/>
        <v>0</v>
      </c>
      <c r="AL20" s="62">
        <f t="shared" si="85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5">
        <v>0</v>
      </c>
      <c r="CK20" s="155">
        <v>0</v>
      </c>
      <c r="CL20" s="155">
        <v>0</v>
      </c>
    </row>
    <row r="21" spans="1:90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5">
        <v>0</v>
      </c>
      <c r="CK21" s="155">
        <v>0</v>
      </c>
      <c r="CL21" s="155">
        <v>0</v>
      </c>
    </row>
    <row r="22" spans="1:90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5">
        <v>0.15</v>
      </c>
      <c r="CK22" s="155">
        <v>0.15</v>
      </c>
      <c r="CL22" s="155">
        <v>0.15</v>
      </c>
    </row>
    <row r="23" spans="1:90" x14ac:dyDescent="0.35">
      <c r="A23" s="27" t="s">
        <v>77</v>
      </c>
      <c r="B23" s="30" t="s">
        <v>35</v>
      </c>
      <c r="C23" s="29" t="s">
        <v>44</v>
      </c>
      <c r="D23" s="5">
        <f t="shared" ref="D23:O23" si="86">D24+D30</f>
        <v>988790.75936999987</v>
      </c>
      <c r="E23" s="3">
        <f t="shared" si="86"/>
        <v>989036.85355999996</v>
      </c>
      <c r="F23" s="3">
        <f t="shared" si="86"/>
        <v>969147.32040000008</v>
      </c>
      <c r="G23" s="3">
        <f t="shared" si="86"/>
        <v>1192676.7069599999</v>
      </c>
      <c r="H23" s="3">
        <f t="shared" si="86"/>
        <v>1216502.4066000003</v>
      </c>
      <c r="I23" s="3">
        <f t="shared" si="86"/>
        <v>1227864.9310200003</v>
      </c>
      <c r="J23" s="3">
        <f t="shared" si="86"/>
        <v>1230925.9461699999</v>
      </c>
      <c r="K23" s="3">
        <f t="shared" si="86"/>
        <v>1225944.9040000001</v>
      </c>
      <c r="L23" s="3">
        <f t="shared" si="86"/>
        <v>1241960.3099999998</v>
      </c>
      <c r="M23" s="3">
        <f t="shared" si="86"/>
        <v>1245463.3429700001</v>
      </c>
      <c r="N23" s="3">
        <f t="shared" si="86"/>
        <v>1249265.31006</v>
      </c>
      <c r="O23" s="3">
        <f t="shared" si="86"/>
        <v>1252810.9733400003</v>
      </c>
      <c r="P23" s="71">
        <f t="shared" ref="P23:W23" si="87">P24+P30</f>
        <v>1260519.15973</v>
      </c>
      <c r="Q23" s="71">
        <f t="shared" si="87"/>
        <v>1278616.3289400002</v>
      </c>
      <c r="R23" s="71">
        <f t="shared" si="87"/>
        <v>1292220.7340999998</v>
      </c>
      <c r="S23" s="71">
        <f t="shared" si="87"/>
        <v>1288413.09928</v>
      </c>
      <c r="T23" s="71">
        <f t="shared" si="87"/>
        <v>1309342.4064500001</v>
      </c>
      <c r="U23" s="63">
        <f t="shared" si="87"/>
        <v>1320210.2649599998</v>
      </c>
      <c r="V23" s="63">
        <f t="shared" si="87"/>
        <v>1322759.6212000002</v>
      </c>
      <c r="W23" s="63">
        <f t="shared" si="87"/>
        <v>1316276.2434599998</v>
      </c>
      <c r="X23" s="63">
        <f t="shared" ref="X23:AA23" si="88">X24+X30</f>
        <v>1315743.4576000003</v>
      </c>
      <c r="Y23" s="63">
        <f t="shared" si="88"/>
        <v>1313642.5281099998</v>
      </c>
      <c r="Z23" s="63">
        <f t="shared" si="88"/>
        <v>1306406.3199230002</v>
      </c>
      <c r="AA23" s="63">
        <f t="shared" si="88"/>
        <v>1310340.4601072001</v>
      </c>
      <c r="AB23" s="63">
        <f t="shared" ref="AB23:AD23" si="89">AB24+AB30</f>
        <v>1245446.7671700001</v>
      </c>
      <c r="AC23" s="63">
        <f t="shared" si="89"/>
        <v>1253003.2915399999</v>
      </c>
      <c r="AD23" s="63">
        <f t="shared" si="89"/>
        <v>1212205.5786000001</v>
      </c>
      <c r="AE23" s="63">
        <f t="shared" ref="AE23:AF23" si="90">AE24+AE30</f>
        <v>1215708.0604699999</v>
      </c>
      <c r="AF23" s="63">
        <f t="shared" si="90"/>
        <v>1321954.5215600003</v>
      </c>
      <c r="AG23" s="63">
        <f t="shared" ref="AG23:AI23" si="91">AG24+AG30</f>
        <v>1321587.4209999999</v>
      </c>
      <c r="AH23" s="63">
        <f t="shared" si="91"/>
        <v>1291515.5162</v>
      </c>
      <c r="AI23" s="63">
        <f t="shared" si="91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92">AS24+AS30</f>
        <v>1340273.0387200001</v>
      </c>
      <c r="AT23" s="84">
        <f t="shared" si="92"/>
        <v>1275211.3199999998</v>
      </c>
      <c r="AU23" s="84">
        <f t="shared" si="92"/>
        <v>1265271.5691899997</v>
      </c>
      <c r="AV23" s="101">
        <f t="shared" si="92"/>
        <v>1269063.51</v>
      </c>
      <c r="AW23" s="101">
        <f t="shared" si="92"/>
        <v>1348877.5699999998</v>
      </c>
      <c r="AX23" s="87">
        <f t="shared" si="92"/>
        <v>1273779.3599999999</v>
      </c>
      <c r="AY23" s="87">
        <f t="shared" ref="AY23:BF23" si="93">AY24+AY30</f>
        <v>1248680.6200000001</v>
      </c>
      <c r="AZ23" s="75">
        <f t="shared" si="93"/>
        <v>1332157.5699999998</v>
      </c>
      <c r="BA23" s="75">
        <f t="shared" si="93"/>
        <v>1309567.93</v>
      </c>
      <c r="BB23" s="75">
        <f t="shared" si="93"/>
        <v>1280942.6299999999</v>
      </c>
      <c r="BC23" s="75">
        <f t="shared" si="93"/>
        <v>1330156.46</v>
      </c>
      <c r="BD23" s="75">
        <f t="shared" si="93"/>
        <v>1336460.52</v>
      </c>
      <c r="BE23" s="84">
        <f t="shared" si="93"/>
        <v>1249991.9099999999</v>
      </c>
      <c r="BF23" s="84">
        <f t="shared" si="93"/>
        <v>1294109.96</v>
      </c>
      <c r="BG23" s="84">
        <f t="shared" ref="BG23:BL23" si="94">BG24+BG30</f>
        <v>1255361.1800000002</v>
      </c>
      <c r="BH23" s="122">
        <f t="shared" si="94"/>
        <v>1226710.01</v>
      </c>
      <c r="BI23" s="122">
        <f t="shared" si="94"/>
        <v>1299876.3099999998</v>
      </c>
      <c r="BJ23" s="122">
        <f t="shared" si="94"/>
        <v>1260541.3999999999</v>
      </c>
      <c r="BK23" s="122">
        <f t="shared" si="94"/>
        <v>1246281.79</v>
      </c>
      <c r="BL23" s="122">
        <f t="shared" si="94"/>
        <v>1318028.97</v>
      </c>
      <c r="BM23" s="122">
        <f t="shared" ref="BM23:BS23" si="95">BM24+BM30</f>
        <v>1320057.9699532001</v>
      </c>
      <c r="BN23" s="122">
        <f t="shared" si="95"/>
        <v>1284671.8399999999</v>
      </c>
      <c r="BO23" s="122">
        <f t="shared" si="95"/>
        <v>1351858.9200000002</v>
      </c>
      <c r="BP23" s="122">
        <f t="shared" si="95"/>
        <v>1359536.8719199998</v>
      </c>
      <c r="BQ23" s="122">
        <f t="shared" si="95"/>
        <v>1294020.51</v>
      </c>
      <c r="BR23" s="122">
        <f t="shared" si="95"/>
        <v>1305847.9400000002</v>
      </c>
      <c r="BS23" s="122">
        <f t="shared" si="95"/>
        <v>1348908.23</v>
      </c>
      <c r="BT23" s="122">
        <f t="shared" ref="BT23:BU23" si="96">BT24+BT30</f>
        <v>1309502.03</v>
      </c>
      <c r="BU23" s="122">
        <f t="shared" si="96"/>
        <v>1365516.95</v>
      </c>
      <c r="BV23" s="122">
        <f t="shared" ref="BV23" si="97">BV24+BV30</f>
        <v>1383403.06</v>
      </c>
      <c r="BW23" s="122">
        <f t="shared" ref="BW23:CB23" si="98">BW24+BW30</f>
        <v>1357335.5104400001</v>
      </c>
      <c r="BX23" s="122">
        <f t="shared" si="98"/>
        <v>1435682.86</v>
      </c>
      <c r="BY23" s="122">
        <f t="shared" si="98"/>
        <v>1387173.15</v>
      </c>
      <c r="BZ23" s="122">
        <f t="shared" si="98"/>
        <v>1379498.44</v>
      </c>
      <c r="CA23" s="122">
        <f t="shared" si="98"/>
        <v>1427882.04</v>
      </c>
      <c r="CB23" s="122">
        <f t="shared" si="98"/>
        <v>1401609.8199999998</v>
      </c>
      <c r="CC23" s="122">
        <f t="shared" ref="CC23" si="99">CC24+CC30</f>
        <v>1352746.2711099999</v>
      </c>
      <c r="CD23" s="122">
        <f t="shared" ref="CD23:CJ23" si="100">CD24+CD30</f>
        <v>1426752.0783299999</v>
      </c>
      <c r="CE23" s="122">
        <f t="shared" si="100"/>
        <v>1432061.33</v>
      </c>
      <c r="CF23" s="122">
        <f t="shared" si="100"/>
        <v>1421286.6343200002</v>
      </c>
      <c r="CG23" s="122">
        <f t="shared" si="100"/>
        <v>1400399.97596</v>
      </c>
      <c r="CH23" s="122">
        <f t="shared" si="100"/>
        <v>1409069.84</v>
      </c>
      <c r="CI23" s="122">
        <f t="shared" si="100"/>
        <v>1390049.0789999999</v>
      </c>
      <c r="CJ23" s="152">
        <f t="shared" si="100"/>
        <v>1412092.589952</v>
      </c>
      <c r="CK23" s="152">
        <f t="shared" ref="CK23:CL23" si="101">CK24+CK30</f>
        <v>1409973.97</v>
      </c>
      <c r="CL23" s="152">
        <f t="shared" si="101"/>
        <v>1379673.39466</v>
      </c>
    </row>
    <row r="24" spans="1:90" x14ac:dyDescent="0.35">
      <c r="A24" s="27" t="s">
        <v>78</v>
      </c>
      <c r="B24" s="32" t="s">
        <v>36</v>
      </c>
      <c r="C24" s="29" t="s">
        <v>54</v>
      </c>
      <c r="D24" s="5">
        <f t="shared" ref="D24:O24" si="102">SUM(D25:D29)</f>
        <v>77695.080780000004</v>
      </c>
      <c r="E24" s="3">
        <f t="shared" si="102"/>
        <v>75607.229530000011</v>
      </c>
      <c r="F24" s="3">
        <f t="shared" si="102"/>
        <v>41540.734320000003</v>
      </c>
      <c r="G24" s="3">
        <f t="shared" si="102"/>
        <v>24411.99222</v>
      </c>
      <c r="H24" s="3">
        <f t="shared" si="102"/>
        <v>41956.486799999999</v>
      </c>
      <c r="I24" s="3">
        <f t="shared" si="102"/>
        <v>39288.248999999996</v>
      </c>
      <c r="J24" s="3">
        <f t="shared" si="102"/>
        <v>34248.642940000005</v>
      </c>
      <c r="K24" s="3">
        <f t="shared" si="102"/>
        <v>30978.435600000001</v>
      </c>
      <c r="L24" s="3">
        <f t="shared" si="102"/>
        <v>39303.455999999998</v>
      </c>
      <c r="M24" s="3">
        <f t="shared" si="102"/>
        <v>32616.648960000002</v>
      </c>
      <c r="N24" s="3">
        <f t="shared" si="102"/>
        <v>39455.742359999997</v>
      </c>
      <c r="O24" s="3">
        <f t="shared" si="102"/>
        <v>3954.1640400000001</v>
      </c>
      <c r="P24" s="71">
        <f t="shared" ref="P24:W24" si="103">SUM(P25:P29)</f>
        <v>4655.22498</v>
      </c>
      <c r="Q24" s="71">
        <f t="shared" si="103"/>
        <v>5731.2872699999998</v>
      </c>
      <c r="R24" s="71">
        <f t="shared" si="103"/>
        <v>5927.3861499999994</v>
      </c>
      <c r="S24" s="71">
        <f t="shared" si="103"/>
        <v>5796.3655600000002</v>
      </c>
      <c r="T24" s="71">
        <f t="shared" si="103"/>
        <v>5919.3732799999998</v>
      </c>
      <c r="U24" s="63">
        <f t="shared" si="103"/>
        <v>6003.0547200000001</v>
      </c>
      <c r="V24" s="63">
        <f t="shared" si="103"/>
        <v>6339.124240000001</v>
      </c>
      <c r="W24" s="63">
        <f t="shared" si="103"/>
        <v>6490.666729999999</v>
      </c>
      <c r="X24" s="63">
        <f t="shared" ref="X24:AA24" si="104">SUM(X25:X29)</f>
        <v>17082.573200000003</v>
      </c>
      <c r="Y24" s="63">
        <f t="shared" si="104"/>
        <v>16814.76801</v>
      </c>
      <c r="Z24" s="63">
        <f t="shared" si="104"/>
        <v>16257.843622999999</v>
      </c>
      <c r="AA24" s="63">
        <f t="shared" si="104"/>
        <v>16145.160255999999</v>
      </c>
      <c r="AB24" s="63">
        <f t="shared" ref="AB24:AC24" si="105">SUM(AB25:AB29)</f>
        <v>15440.139252000001</v>
      </c>
      <c r="AC24" s="63">
        <f t="shared" si="105"/>
        <v>15539.229419999998</v>
      </c>
      <c r="AD24" s="63">
        <f t="shared" ref="AD24:AJ24" si="106">SUM(AD25:AD29)</f>
        <v>5289.1213360000002</v>
      </c>
      <c r="AE24" s="63">
        <f t="shared" si="106"/>
        <v>5282.6434000000008</v>
      </c>
      <c r="AF24" s="63">
        <f t="shared" si="106"/>
        <v>7130.5630000000001</v>
      </c>
      <c r="AG24" s="63">
        <f t="shared" si="106"/>
        <v>6820.2749999999996</v>
      </c>
      <c r="AH24" s="63">
        <f t="shared" si="106"/>
        <v>5969.7509199999995</v>
      </c>
      <c r="AI24" s="63">
        <f t="shared" si="106"/>
        <v>6530.8766599999999</v>
      </c>
      <c r="AJ24" s="63">
        <f t="shared" si="106"/>
        <v>6725.0215199999993</v>
      </c>
      <c r="AK24" s="63">
        <f t="shared" ref="AK24:AL24" si="107">SUM(AK25:AK29)</f>
        <v>6971.49496</v>
      </c>
      <c r="AL24" s="63">
        <f t="shared" si="107"/>
        <v>6369.2561399999995</v>
      </c>
      <c r="AM24" s="63">
        <f t="shared" ref="AM24" si="10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09">SUM(AS25:AS29)</f>
        <v>16977.620220000004</v>
      </c>
      <c r="AT24" s="75">
        <f t="shared" si="109"/>
        <v>15842.89</v>
      </c>
      <c r="AU24" s="75">
        <f t="shared" si="109"/>
        <v>15501.210000000001</v>
      </c>
      <c r="AV24" s="101">
        <f t="shared" si="109"/>
        <v>15351.49</v>
      </c>
      <c r="AW24" s="101">
        <f t="shared" si="109"/>
        <v>16100.630000000001</v>
      </c>
      <c r="AX24" s="87">
        <f t="shared" si="109"/>
        <v>15031.699999999999</v>
      </c>
      <c r="AY24" s="87">
        <f t="shared" ref="AY24:BF24" si="110">SUM(AY25:AY29)</f>
        <v>14278.08</v>
      </c>
      <c r="AZ24" s="75">
        <f t="shared" si="110"/>
        <v>14845.69</v>
      </c>
      <c r="BA24" s="75">
        <f t="shared" si="110"/>
        <v>17479.22</v>
      </c>
      <c r="BB24" s="75">
        <f t="shared" si="110"/>
        <v>5753.9</v>
      </c>
      <c r="BC24" s="75">
        <f t="shared" si="110"/>
        <v>6954.51</v>
      </c>
      <c r="BD24" s="75">
        <f t="shared" si="110"/>
        <v>6689.33</v>
      </c>
      <c r="BE24" s="84">
        <f t="shared" si="110"/>
        <v>6122.71</v>
      </c>
      <c r="BF24" s="84">
        <f t="shared" si="110"/>
        <v>6319.48</v>
      </c>
      <c r="BG24" s="84">
        <f t="shared" ref="BG24:BH24" si="111">SUM(BG25:BG29)</f>
        <v>5758.6100000000006</v>
      </c>
      <c r="BH24" s="122">
        <f t="shared" si="111"/>
        <v>5687.21</v>
      </c>
      <c r="BI24" s="122">
        <f t="shared" ref="BI24:BJ24" si="112">SUM(BI25:BI29)</f>
        <v>6234.89</v>
      </c>
      <c r="BJ24" s="122">
        <f t="shared" si="112"/>
        <v>5986.79</v>
      </c>
      <c r="BK24" s="122">
        <f t="shared" ref="BK24" si="113">SUM(BK25:BK29)</f>
        <v>4271.58</v>
      </c>
      <c r="BL24" s="122">
        <f t="shared" ref="BL24:BQ24" si="114">SUM(BL25:BL29)</f>
        <v>4016.9400000000005</v>
      </c>
      <c r="BM24" s="122">
        <f t="shared" si="114"/>
        <v>1822.29</v>
      </c>
      <c r="BN24" s="122">
        <f t="shared" si="114"/>
        <v>1764.1399999999999</v>
      </c>
      <c r="BO24" s="122">
        <f t="shared" si="114"/>
        <v>2502.5299999999997</v>
      </c>
      <c r="BP24" s="122">
        <f t="shared" si="114"/>
        <v>2522.9700000000003</v>
      </c>
      <c r="BQ24" s="122">
        <f t="shared" si="114"/>
        <v>2429.9899999999998</v>
      </c>
      <c r="BR24" s="122">
        <f t="shared" ref="BR24:BS24" si="115">SUM(BR25:BR29)</f>
        <v>2599.0500000000002</v>
      </c>
      <c r="BS24" s="122">
        <f t="shared" si="115"/>
        <v>2084.2999999999997</v>
      </c>
      <c r="BT24" s="122">
        <f t="shared" ref="BT24:BU24" si="116">SUM(BT25:BT29)</f>
        <v>2416.48</v>
      </c>
      <c r="BU24" s="122">
        <f t="shared" si="116"/>
        <v>2109.5500000000002</v>
      </c>
      <c r="BV24" s="122">
        <f t="shared" ref="BV24:BW24" si="117">SUM(BV25:BV29)</f>
        <v>2081.5899999999997</v>
      </c>
      <c r="BW24" s="122">
        <f t="shared" si="117"/>
        <v>2162.0756799999999</v>
      </c>
      <c r="BX24" s="122">
        <f t="shared" ref="BX24:BY24" si="118">SUM(BX25:BX29)</f>
        <v>2206.6</v>
      </c>
      <c r="BY24" s="122">
        <f t="shared" si="118"/>
        <v>2099.9</v>
      </c>
      <c r="BZ24" s="122">
        <f t="shared" ref="BZ24:CA24" si="119">SUM(BZ25:BZ29)</f>
        <v>1797.9399999999998</v>
      </c>
      <c r="CA24" s="122">
        <f t="shared" si="119"/>
        <v>1545.87</v>
      </c>
      <c r="CB24" s="122">
        <f t="shared" ref="CB24:CC24" si="120">SUM(CB25:CB29)</f>
        <v>1501.1389999999999</v>
      </c>
      <c r="CC24" s="122">
        <f t="shared" si="120"/>
        <v>1384.0945400000001</v>
      </c>
      <c r="CD24" s="122">
        <f t="shared" ref="CD24:CE24" si="121">SUM(CD25:CD29)</f>
        <v>1494.3235199999999</v>
      </c>
      <c r="CE24" s="122">
        <f t="shared" si="121"/>
        <v>1441.38</v>
      </c>
      <c r="CF24" s="122">
        <f t="shared" ref="CF24:CG24" si="122">SUM(CF25:CF29)</f>
        <v>930.52679999999987</v>
      </c>
      <c r="CG24" s="122">
        <f t="shared" si="122"/>
        <v>1272.1770899999999</v>
      </c>
      <c r="CH24" s="122">
        <f t="shared" ref="CH24:CJ24" si="123">SUM(CH25:CH29)</f>
        <v>1644.7199999999998</v>
      </c>
      <c r="CI24" s="122">
        <f t="shared" si="123"/>
        <v>1510.12</v>
      </c>
      <c r="CJ24" s="152">
        <f t="shared" si="123"/>
        <v>1409.18</v>
      </c>
      <c r="CK24" s="152">
        <f t="shared" ref="CK24:CL24" si="124">SUM(CK25:CK29)</f>
        <v>1409.71</v>
      </c>
      <c r="CL24" s="152">
        <f t="shared" si="124"/>
        <v>1332.1948199999999</v>
      </c>
    </row>
    <row r="25" spans="1:90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5">
        <v>596.19000000000005</v>
      </c>
      <c r="CK25" s="155">
        <v>592.66999999999996</v>
      </c>
      <c r="CL25" s="155">
        <v>578.95155999999997</v>
      </c>
    </row>
    <row r="26" spans="1:90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5">
        <v>812.99</v>
      </c>
      <c r="CK26" s="155">
        <v>817.04</v>
      </c>
      <c r="CL26" s="155">
        <v>753.24325999999996</v>
      </c>
    </row>
    <row r="27" spans="1:90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5">
        <v>0</v>
      </c>
      <c r="CK27" s="155">
        <v>0</v>
      </c>
      <c r="CL27" s="155">
        <v>0</v>
      </c>
    </row>
    <row r="28" spans="1:90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5">
        <v>0</v>
      </c>
      <c r="CK28" s="155">
        <v>0</v>
      </c>
      <c r="CL28" s="155">
        <v>0</v>
      </c>
    </row>
    <row r="29" spans="1:90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5">
        <v>0</v>
      </c>
      <c r="CK29" s="155">
        <v>0</v>
      </c>
      <c r="CL29" s="155">
        <v>0</v>
      </c>
    </row>
    <row r="30" spans="1:90" x14ac:dyDescent="0.35">
      <c r="A30" s="27" t="s">
        <v>84</v>
      </c>
      <c r="B30" s="32" t="s">
        <v>32</v>
      </c>
      <c r="C30" s="29" t="s">
        <v>60</v>
      </c>
      <c r="D30" s="5">
        <f t="shared" ref="D30:O30" si="125">SUM(D31:D35)</f>
        <v>911095.67858999991</v>
      </c>
      <c r="E30" s="3">
        <f t="shared" si="125"/>
        <v>913429.62402999995</v>
      </c>
      <c r="F30" s="3">
        <f t="shared" si="125"/>
        <v>927606.58608000004</v>
      </c>
      <c r="G30" s="3">
        <f t="shared" si="125"/>
        <v>1168264.71474</v>
      </c>
      <c r="H30" s="3">
        <f t="shared" si="125"/>
        <v>1174545.9198000003</v>
      </c>
      <c r="I30" s="3">
        <f t="shared" si="125"/>
        <v>1188576.6820200002</v>
      </c>
      <c r="J30" s="3">
        <f t="shared" si="125"/>
        <v>1196677.30323</v>
      </c>
      <c r="K30" s="3">
        <f t="shared" si="125"/>
        <v>1194966.4684000001</v>
      </c>
      <c r="L30" s="3">
        <f t="shared" si="125"/>
        <v>1202656.8539999998</v>
      </c>
      <c r="M30" s="3">
        <f t="shared" si="125"/>
        <v>1212846.6940100002</v>
      </c>
      <c r="N30" s="3">
        <f t="shared" si="125"/>
        <v>1209809.5677</v>
      </c>
      <c r="O30" s="3">
        <f t="shared" si="125"/>
        <v>1248856.8093000003</v>
      </c>
      <c r="P30" s="71">
        <f t="shared" ref="P30:W30" si="126">SUM(P31:P35)</f>
        <v>1255863.93475</v>
      </c>
      <c r="Q30" s="71">
        <f t="shared" si="126"/>
        <v>1272885.0416700002</v>
      </c>
      <c r="R30" s="71">
        <f t="shared" si="126"/>
        <v>1286293.3479499999</v>
      </c>
      <c r="S30" s="71">
        <f t="shared" si="126"/>
        <v>1282616.7337199999</v>
      </c>
      <c r="T30" s="71">
        <f t="shared" si="126"/>
        <v>1303423.0331700002</v>
      </c>
      <c r="U30" s="63">
        <f t="shared" si="126"/>
        <v>1314207.2102399999</v>
      </c>
      <c r="V30" s="63">
        <f t="shared" si="126"/>
        <v>1316420.4969600001</v>
      </c>
      <c r="W30" s="63">
        <f t="shared" si="126"/>
        <v>1309785.5767299999</v>
      </c>
      <c r="X30" s="63">
        <f t="shared" ref="X30:Z30" si="127">SUM(X31:X35)</f>
        <v>1298660.8844000003</v>
      </c>
      <c r="Y30" s="63">
        <f t="shared" si="127"/>
        <v>1296827.7600999998</v>
      </c>
      <c r="Z30" s="63">
        <f t="shared" si="127"/>
        <v>1290148.4763000002</v>
      </c>
      <c r="AA30" s="63">
        <f t="shared" ref="AA30" si="128">SUM(AA31:AA35)</f>
        <v>1294195.2998512001</v>
      </c>
      <c r="AB30" s="63">
        <f t="shared" ref="AB30:AG30" si="129">SUM(AB31:AB35)</f>
        <v>1230006.6279180001</v>
      </c>
      <c r="AC30" s="63">
        <f t="shared" si="129"/>
        <v>1237464.0621199999</v>
      </c>
      <c r="AD30" s="63">
        <f t="shared" si="129"/>
        <v>1206916.4572640001</v>
      </c>
      <c r="AE30" s="63">
        <f t="shared" si="129"/>
        <v>1210425.41707</v>
      </c>
      <c r="AF30" s="63">
        <f t="shared" si="129"/>
        <v>1314823.9585600002</v>
      </c>
      <c r="AG30" s="63">
        <f t="shared" si="129"/>
        <v>1314767.1459999999</v>
      </c>
      <c r="AH30" s="63">
        <f t="shared" ref="AH30:AM30" si="130">SUM(AH31:AH35)</f>
        <v>1285545.7652799999</v>
      </c>
      <c r="AI30" s="63">
        <f t="shared" si="130"/>
        <v>1270570.7071199999</v>
      </c>
      <c r="AJ30" s="63">
        <f t="shared" si="130"/>
        <v>1256129.0195999998</v>
      </c>
      <c r="AK30" s="63">
        <f t="shared" si="130"/>
        <v>1261013.0362</v>
      </c>
      <c r="AL30" s="63">
        <f t="shared" si="130"/>
        <v>1286127.9108599997</v>
      </c>
      <c r="AM30" s="63">
        <f t="shared" si="130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31">SUM(AS31:AS35)</f>
        <v>1323295.4185000001</v>
      </c>
      <c r="AT30" s="75">
        <f t="shared" si="131"/>
        <v>1259368.43</v>
      </c>
      <c r="AU30" s="75">
        <f t="shared" si="131"/>
        <v>1249770.3591899998</v>
      </c>
      <c r="AV30" s="40">
        <f t="shared" si="131"/>
        <v>1253712.02</v>
      </c>
      <c r="AW30" s="40">
        <f t="shared" si="131"/>
        <v>1332776.94</v>
      </c>
      <c r="AX30" s="87">
        <f t="shared" si="131"/>
        <v>1258747.6599999999</v>
      </c>
      <c r="AY30" s="87">
        <f t="shared" ref="AY30:BF30" si="132">SUM(AY31:AY35)</f>
        <v>1234402.54</v>
      </c>
      <c r="AZ30" s="75">
        <f t="shared" si="132"/>
        <v>1317311.8799999999</v>
      </c>
      <c r="BA30" s="75">
        <f t="shared" si="132"/>
        <v>1292088.71</v>
      </c>
      <c r="BB30" s="75">
        <f t="shared" si="132"/>
        <v>1275188.73</v>
      </c>
      <c r="BC30" s="75">
        <f t="shared" si="132"/>
        <v>1323201.95</v>
      </c>
      <c r="BD30" s="75">
        <f t="shared" si="132"/>
        <v>1329771.19</v>
      </c>
      <c r="BE30" s="84">
        <f t="shared" si="132"/>
        <v>1243869.2</v>
      </c>
      <c r="BF30" s="84">
        <f t="shared" si="132"/>
        <v>1287790.48</v>
      </c>
      <c r="BG30" s="84">
        <f t="shared" ref="BG30" si="133">SUM(BG31:BG35)</f>
        <v>1249602.57</v>
      </c>
      <c r="BH30" s="122">
        <f>SUM(BH31:BH35)</f>
        <v>1221022.8</v>
      </c>
      <c r="BI30" s="122">
        <f t="shared" ref="BI30:BJ30" si="134">SUM(BI31:BI35)</f>
        <v>1293641.42</v>
      </c>
      <c r="BJ30" s="122">
        <f t="shared" si="134"/>
        <v>1254554.6099999999</v>
      </c>
      <c r="BK30" s="122">
        <f t="shared" ref="BK30:BL30" si="135">SUM(BK31:BK35)</f>
        <v>1242010.21</v>
      </c>
      <c r="BL30" s="122">
        <f t="shared" si="135"/>
        <v>1314012.03</v>
      </c>
      <c r="BM30" s="122">
        <f t="shared" ref="BM30" si="136">SUM(BM31:BM35)</f>
        <v>1318235.6799532</v>
      </c>
      <c r="BN30" s="122">
        <f t="shared" ref="BN30:BO30" si="137">SUM(BN31:BN35)</f>
        <v>1282907.7</v>
      </c>
      <c r="BO30" s="122">
        <f t="shared" si="137"/>
        <v>1349356.3900000001</v>
      </c>
      <c r="BP30" s="122">
        <f t="shared" ref="BP30:BU30" si="138">SUM(BP31:BP35)</f>
        <v>1357013.9019199999</v>
      </c>
      <c r="BQ30" s="122">
        <f t="shared" si="138"/>
        <v>1291590.52</v>
      </c>
      <c r="BR30" s="122">
        <f t="shared" si="138"/>
        <v>1303248.8900000001</v>
      </c>
      <c r="BS30" s="122">
        <f t="shared" si="138"/>
        <v>1346823.93</v>
      </c>
      <c r="BT30" s="122">
        <f t="shared" si="138"/>
        <v>1307085.55</v>
      </c>
      <c r="BU30" s="122">
        <f t="shared" si="138"/>
        <v>1363407.4</v>
      </c>
      <c r="BV30" s="122">
        <f t="shared" ref="BV30:BW30" si="139">SUM(BV31:BV35)</f>
        <v>1381321.47</v>
      </c>
      <c r="BW30" s="122">
        <f t="shared" si="139"/>
        <v>1355173.4347600001</v>
      </c>
      <c r="BX30" s="122">
        <f t="shared" ref="BX30:BY30" si="140">SUM(BX31:BX35)</f>
        <v>1433476.26</v>
      </c>
      <c r="BY30" s="122">
        <f t="shared" si="140"/>
        <v>1385073.25</v>
      </c>
      <c r="BZ30" s="122">
        <f t="shared" ref="BZ30:CA30" si="141">SUM(BZ31:BZ35)</f>
        <v>1377700.5</v>
      </c>
      <c r="CA30" s="122">
        <f t="shared" si="141"/>
        <v>1426336.17</v>
      </c>
      <c r="CB30" s="122">
        <f t="shared" ref="CB30:CC30" si="142">SUM(CB31:CB35)</f>
        <v>1400108.6809999999</v>
      </c>
      <c r="CC30" s="122">
        <f t="shared" si="142"/>
        <v>1351362.1765699999</v>
      </c>
      <c r="CD30" s="122">
        <f t="shared" ref="CD30:CE30" si="143">SUM(CD31:CD35)</f>
        <v>1425257.7548099998</v>
      </c>
      <c r="CE30" s="122">
        <f t="shared" si="143"/>
        <v>1430619.9500000002</v>
      </c>
      <c r="CF30" s="122">
        <f t="shared" ref="CF30:CG30" si="144">SUM(CF31:CF35)</f>
        <v>1420356.1075200001</v>
      </c>
      <c r="CG30" s="122">
        <f t="shared" si="144"/>
        <v>1399127.7988700001</v>
      </c>
      <c r="CH30" s="122">
        <f t="shared" ref="CH30:CJ30" si="145">SUM(CH31:CH35)</f>
        <v>1407425.12</v>
      </c>
      <c r="CI30" s="122">
        <f t="shared" si="145"/>
        <v>1388538.9589999998</v>
      </c>
      <c r="CJ30" s="152">
        <f t="shared" si="145"/>
        <v>1410683.409952</v>
      </c>
      <c r="CK30" s="152">
        <f t="shared" ref="CK30:CL30" si="146">SUM(CK31:CK35)</f>
        <v>1408564.26</v>
      </c>
      <c r="CL30" s="152">
        <f t="shared" si="146"/>
        <v>1378341.1998399999</v>
      </c>
    </row>
    <row r="31" spans="1:90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5">
        <v>106186.03</v>
      </c>
      <c r="CK31" s="155">
        <v>105946.27</v>
      </c>
      <c r="CL31" s="155">
        <v>107172.72412</v>
      </c>
    </row>
    <row r="32" spans="1:90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5">
        <v>508146.26295200002</v>
      </c>
      <c r="CK32" s="155">
        <v>506846.44</v>
      </c>
      <c r="CL32" s="155">
        <v>492677.16849999997</v>
      </c>
    </row>
    <row r="33" spans="1:90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5">
        <v>0</v>
      </c>
      <c r="CK33" s="155">
        <v>0</v>
      </c>
      <c r="CL33" s="155">
        <v>0</v>
      </c>
    </row>
    <row r="34" spans="1:90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5">
        <v>0</v>
      </c>
      <c r="CK34" s="155">
        <v>0</v>
      </c>
      <c r="CL34" s="155">
        <v>0</v>
      </c>
    </row>
    <row r="35" spans="1:90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6">
        <v>796351.11699999997</v>
      </c>
      <c r="CK35" s="156">
        <v>795771.55</v>
      </c>
      <c r="CL35" s="156">
        <v>778491.30721999996</v>
      </c>
    </row>
    <row r="36" spans="1:90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</row>
    <row r="37" spans="1:90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</row>
    <row r="38" spans="1:90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</row>
    <row r="39" spans="1:90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0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0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0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0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0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0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0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0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0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7"/>
      <c r="BF70" s="157"/>
      <c r="BG70" s="157"/>
      <c r="BH70" s="157"/>
      <c r="BI70" s="157"/>
    </row>
    <row r="71" spans="25:63" x14ac:dyDescent="0.35">
      <c r="Y71" s="14"/>
      <c r="Z71" s="14"/>
      <c r="AA71" s="14"/>
      <c r="AB71" s="14"/>
      <c r="BE71" s="157"/>
      <c r="BF71" s="157"/>
      <c r="BG71" s="157"/>
      <c r="BH71" s="157"/>
      <c r="BI71" s="157"/>
    </row>
    <row r="72" spans="25:63" x14ac:dyDescent="0.35">
      <c r="Y72" s="14"/>
      <c r="Z72" s="14"/>
      <c r="AA72" s="14"/>
      <c r="AB72" s="14"/>
      <c r="BE72" s="157"/>
      <c r="BF72" s="157"/>
      <c r="BG72" s="157"/>
      <c r="BH72" s="157"/>
      <c r="BI72" s="157"/>
    </row>
    <row r="73" spans="25:63" x14ac:dyDescent="0.35">
      <c r="Y73" s="14"/>
      <c r="Z73" s="14"/>
      <c r="AA73" s="14"/>
      <c r="AB73" s="14"/>
      <c r="BE73" s="157"/>
      <c r="BF73" s="157"/>
      <c r="BG73" s="157"/>
      <c r="BH73" s="157"/>
      <c r="BI73" s="157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$WXZ$2:$WXZ$4</formula1>
    </dataValidation>
    <dataValidation type="list" allowBlank="1" showErrorMessage="1" prompt="_x000a_" sqref="B5">
      <formula1>$WYA$2:$WYA$5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2022-05-31T15:09:41Z</cp:lastPrinted>
  <dcterms:created xsi:type="dcterms:W3CDTF">2017-01-20T01:08:50Z</dcterms:created>
  <dcterms:modified xsi:type="dcterms:W3CDTF">2022-07-29T20:03:06Z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