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an.scott\AppData\Local\Microsoft\Windows\INetCache\Content.Outlook\F211IHQK\"/>
    </mc:Choice>
  </mc:AlternateContent>
  <xr:revisionPtr revIDLastSave="0" documentId="13_ncr:1_{E0564B19-CB55-4A47-B26B-592AD46511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3" i="1" l="1"/>
  <c r="CT18" i="1"/>
  <c r="CT24" i="1"/>
  <c r="CT30" i="1"/>
  <c r="CT12" i="1" l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R11" i="1" s="1"/>
  <c r="CQ13" i="1"/>
  <c r="CQ18" i="1"/>
  <c r="CQ24" i="1"/>
  <c r="CQ30" i="1"/>
  <c r="CQ12" i="1" l="1"/>
  <c r="CQ23" i="1"/>
  <c r="CQ11" i="1" l="1"/>
  <c r="CP13" i="1"/>
  <c r="CP18" i="1"/>
  <c r="CP24" i="1"/>
  <c r="CP30" i="1"/>
  <c r="CP12" i="1" l="1"/>
  <c r="CP23" i="1"/>
  <c r="CP11" i="1" s="1"/>
  <c r="CO13" i="1"/>
  <c r="CO18" i="1"/>
  <c r="CO24" i="1"/>
  <c r="CO30" i="1"/>
  <c r="CO23" i="1" l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<sst xmlns="http://schemas.openxmlformats.org/spreadsheetml/2006/main" count="189" uniqueCount="180">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</sst>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5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4" fontId="0" fillId="0" borderId="22" xfId="0" applyNumberFormat="1" applyFill="1" applyBorder="1"/>
  </cellXfs>
  <cellStyles count="2656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3" xfId="630" xr:uid="{00000000-0005-0000-0000-000082020000}"/>
    <cellStyle name="Comma 10 4" xfId="631" xr:uid="{00000000-0005-0000-0000-000083020000}"/>
    <cellStyle name="Comma 10 5" xfId="2609" xr:uid="{00000000-0005-0000-0000-000084020000}"/>
    <cellStyle name="Comma 11" xfId="632" xr:uid="{00000000-0005-0000-0000-000085020000}"/>
    <cellStyle name="Comma 11 2" xfId="633" xr:uid="{00000000-0005-0000-0000-000086020000}"/>
    <cellStyle name="Comma 11 3" xfId="634" xr:uid="{00000000-0005-0000-0000-000087020000}"/>
    <cellStyle name="Comma 11 4" xfId="635" xr:uid="{00000000-0005-0000-0000-000088020000}"/>
    <cellStyle name="Comma 12" xfId="636" xr:uid="{00000000-0005-0000-0000-000089020000}"/>
    <cellStyle name="Comma 12 2" xfId="637" xr:uid="{00000000-0005-0000-0000-00008A020000}"/>
    <cellStyle name="Comma 12 3" xfId="638" xr:uid="{00000000-0005-0000-0000-00008B020000}"/>
    <cellStyle name="Comma 12 4" xfId="639" xr:uid="{00000000-0005-0000-0000-00008C020000}"/>
    <cellStyle name="Comma 13" xfId="640" xr:uid="{00000000-0005-0000-0000-00008D020000}"/>
    <cellStyle name="Comma 13 2" xfId="641" xr:uid="{00000000-0005-0000-0000-00008E020000}"/>
    <cellStyle name="Comma 13 3" xfId="642" xr:uid="{00000000-0005-0000-0000-00008F020000}"/>
    <cellStyle name="Comma 13 4" xfId="643" xr:uid="{00000000-0005-0000-0000-000090020000}"/>
    <cellStyle name="Comma 14" xfId="644" xr:uid="{00000000-0005-0000-0000-000091020000}"/>
    <cellStyle name="Comma 14 2" xfId="645" xr:uid="{00000000-0005-0000-0000-000092020000}"/>
    <cellStyle name="Comma 14 3" xfId="646" xr:uid="{00000000-0005-0000-0000-000093020000}"/>
    <cellStyle name="Comma 14 4" xfId="647" xr:uid="{00000000-0005-0000-0000-000094020000}"/>
    <cellStyle name="Comma 15" xfId="648" xr:uid="{00000000-0005-0000-0000-000095020000}"/>
    <cellStyle name="Comma 15 2" xfId="649" xr:uid="{00000000-0005-0000-0000-000096020000}"/>
    <cellStyle name="Comma 15 3" xfId="650" xr:uid="{00000000-0005-0000-0000-000097020000}"/>
    <cellStyle name="Comma 15 4" xfId="651" xr:uid="{00000000-0005-0000-0000-000098020000}"/>
    <cellStyle name="Comma 16" xfId="652" xr:uid="{00000000-0005-0000-0000-000099020000}"/>
    <cellStyle name="Comma 16 2" xfId="653" xr:uid="{00000000-0005-0000-0000-00009A020000}"/>
    <cellStyle name="Comma 16 3" xfId="654" xr:uid="{00000000-0005-0000-0000-00009B020000}"/>
    <cellStyle name="Comma 16 4" xfId="655" xr:uid="{00000000-0005-0000-0000-00009C020000}"/>
    <cellStyle name="Comma 17" xfId="656" xr:uid="{00000000-0005-0000-0000-00009D020000}"/>
    <cellStyle name="Comma 17 2" xfId="657" xr:uid="{00000000-0005-0000-0000-00009E020000}"/>
    <cellStyle name="Comma 17 3" xfId="658" xr:uid="{00000000-0005-0000-0000-00009F020000}"/>
    <cellStyle name="Comma 17 4" xfId="659" xr:uid="{00000000-0005-0000-0000-0000A0020000}"/>
    <cellStyle name="Comma 18" xfId="660" xr:uid="{00000000-0005-0000-0000-0000A1020000}"/>
    <cellStyle name="Comma 18 2" xfId="661" xr:uid="{00000000-0005-0000-0000-0000A2020000}"/>
    <cellStyle name="Comma 18 3" xfId="662" xr:uid="{00000000-0005-0000-0000-0000A3020000}"/>
    <cellStyle name="Comma 18 4" xfId="663" xr:uid="{00000000-0005-0000-0000-0000A4020000}"/>
    <cellStyle name="Comma 19" xfId="664" xr:uid="{00000000-0005-0000-0000-0000A5020000}"/>
    <cellStyle name="Comma 19 2" xfId="665" xr:uid="{00000000-0005-0000-0000-0000A6020000}"/>
    <cellStyle name="Comma 19 3" xfId="666" xr:uid="{00000000-0005-0000-0000-0000A7020000}"/>
    <cellStyle name="Comma 19 4" xfId="667" xr:uid="{00000000-0005-0000-0000-0000A8020000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3" xfId="2615" xr:uid="{00000000-0005-0000-0000-0000AC020000}"/>
    <cellStyle name="Comma 2 3" xfId="2612" xr:uid="{00000000-0005-0000-0000-0000AD020000}"/>
    <cellStyle name="Comma 2 4" xfId="14" xr:uid="{00000000-0005-0000-0000-0000AE020000}"/>
    <cellStyle name="Comma 20" xfId="669" xr:uid="{00000000-0005-0000-0000-0000AF020000}"/>
    <cellStyle name="Comma 20 2" xfId="670" xr:uid="{00000000-0005-0000-0000-0000B0020000}"/>
    <cellStyle name="Comma 20 3" xfId="671" xr:uid="{00000000-0005-0000-0000-0000B1020000}"/>
    <cellStyle name="Comma 20 4" xfId="672" xr:uid="{00000000-0005-0000-0000-0000B2020000}"/>
    <cellStyle name="Comma 21" xfId="673" xr:uid="{00000000-0005-0000-0000-0000B3020000}"/>
    <cellStyle name="Comma 21 2" xfId="674" xr:uid="{00000000-0005-0000-0000-0000B4020000}"/>
    <cellStyle name="Comma 21 3" xfId="675" xr:uid="{00000000-0005-0000-0000-0000B5020000}"/>
    <cellStyle name="Comma 21 4" xfId="676" xr:uid="{00000000-0005-0000-0000-0000B6020000}"/>
    <cellStyle name="Comma 22" xfId="677" xr:uid="{00000000-0005-0000-0000-0000B7020000}"/>
    <cellStyle name="Comma 22 2" xfId="678" xr:uid="{00000000-0005-0000-0000-0000B8020000}"/>
    <cellStyle name="Comma 22 3" xfId="679" xr:uid="{00000000-0005-0000-0000-0000B9020000}"/>
    <cellStyle name="Comma 22 4" xfId="680" xr:uid="{00000000-0005-0000-0000-0000BA020000}"/>
    <cellStyle name="Comma 23" xfId="681" xr:uid="{00000000-0005-0000-0000-0000BB020000}"/>
    <cellStyle name="Comma 23 2" xfId="682" xr:uid="{00000000-0005-0000-0000-0000BC020000}"/>
    <cellStyle name="Comma 23 3" xfId="683" xr:uid="{00000000-0005-0000-0000-0000BD020000}"/>
    <cellStyle name="Comma 23 4" xfId="684" xr:uid="{00000000-0005-0000-0000-0000BE020000}"/>
    <cellStyle name="Comma 24" xfId="685" xr:uid="{00000000-0005-0000-0000-0000BF020000}"/>
    <cellStyle name="Comma 24 2" xfId="686" xr:uid="{00000000-0005-0000-0000-0000C0020000}"/>
    <cellStyle name="Comma 24 3" xfId="687" xr:uid="{00000000-0005-0000-0000-0000C1020000}"/>
    <cellStyle name="Comma 24 4" xfId="688" xr:uid="{00000000-0005-0000-0000-0000C2020000}"/>
    <cellStyle name="Comma 25" xfId="689" xr:uid="{00000000-0005-0000-0000-0000C3020000}"/>
    <cellStyle name="Comma 25 2" xfId="690" xr:uid="{00000000-0005-0000-0000-0000C4020000}"/>
    <cellStyle name="Comma 25 3" xfId="691" xr:uid="{00000000-0005-0000-0000-0000C5020000}"/>
    <cellStyle name="Comma 25 4" xfId="692" xr:uid="{00000000-0005-0000-0000-0000C6020000}"/>
    <cellStyle name="Comma 26" xfId="693" xr:uid="{00000000-0005-0000-0000-0000C7020000}"/>
    <cellStyle name="Comma 26 2" xfId="694" xr:uid="{00000000-0005-0000-0000-0000C8020000}"/>
    <cellStyle name="Comma 26 3" xfId="695" xr:uid="{00000000-0005-0000-0000-0000C9020000}"/>
    <cellStyle name="Comma 26 4" xfId="696" xr:uid="{00000000-0005-0000-0000-0000CA020000}"/>
    <cellStyle name="Comma 27" xfId="697" xr:uid="{00000000-0005-0000-0000-0000CB020000}"/>
    <cellStyle name="Comma 27 2" xfId="698" xr:uid="{00000000-0005-0000-0000-0000CC020000}"/>
    <cellStyle name="Comma 27 3" xfId="699" xr:uid="{00000000-0005-0000-0000-0000CD020000}"/>
    <cellStyle name="Comma 27 4" xfId="700" xr:uid="{00000000-0005-0000-0000-0000CE020000}"/>
    <cellStyle name="Comma 28" xfId="701" xr:uid="{00000000-0005-0000-0000-0000CF020000}"/>
    <cellStyle name="Comma 28 2" xfId="702" xr:uid="{00000000-0005-0000-0000-0000D0020000}"/>
    <cellStyle name="Comma 28 3" xfId="703" xr:uid="{00000000-0005-0000-0000-0000D1020000}"/>
    <cellStyle name="Comma 28 4" xfId="704" xr:uid="{00000000-0005-0000-0000-0000D2020000}"/>
    <cellStyle name="Comma 29" xfId="705" xr:uid="{00000000-0005-0000-0000-0000D3020000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3" xfId="709" xr:uid="{00000000-0005-0000-0000-0000D7020000}"/>
    <cellStyle name="Comma 3 10 4" xfId="710" xr:uid="{00000000-0005-0000-0000-0000D8020000}"/>
    <cellStyle name="Comma 3 11" xfId="711" xr:uid="{00000000-0005-0000-0000-0000D9020000}"/>
    <cellStyle name="Comma 3 11 2" xfId="712" xr:uid="{00000000-0005-0000-0000-0000DA020000}"/>
    <cellStyle name="Comma 3 11 3" xfId="713" xr:uid="{00000000-0005-0000-0000-0000DB020000}"/>
    <cellStyle name="Comma 3 11 4" xfId="714" xr:uid="{00000000-0005-0000-0000-0000DC020000}"/>
    <cellStyle name="Comma 3 12" xfId="715" xr:uid="{00000000-0005-0000-0000-0000DD020000}"/>
    <cellStyle name="Comma 3 12 2" xfId="716" xr:uid="{00000000-0005-0000-0000-0000DE020000}"/>
    <cellStyle name="Comma 3 12 3" xfId="717" xr:uid="{00000000-0005-0000-0000-0000DF020000}"/>
    <cellStyle name="Comma 3 12 4" xfId="718" xr:uid="{00000000-0005-0000-0000-0000E0020000}"/>
    <cellStyle name="Comma 3 13" xfId="719" xr:uid="{00000000-0005-0000-0000-0000E1020000}"/>
    <cellStyle name="Comma 3 13 2" xfId="720" xr:uid="{00000000-0005-0000-0000-0000E2020000}"/>
    <cellStyle name="Comma 3 13 3" xfId="721" xr:uid="{00000000-0005-0000-0000-0000E3020000}"/>
    <cellStyle name="Comma 3 13 4" xfId="722" xr:uid="{00000000-0005-0000-0000-0000E4020000}"/>
    <cellStyle name="Comma 3 14" xfId="723" xr:uid="{00000000-0005-0000-0000-0000E5020000}"/>
    <cellStyle name="Comma 3 14 2" xfId="724" xr:uid="{00000000-0005-0000-0000-0000E6020000}"/>
    <cellStyle name="Comma 3 14 3" xfId="725" xr:uid="{00000000-0005-0000-0000-0000E7020000}"/>
    <cellStyle name="Comma 3 14 4" xfId="726" xr:uid="{00000000-0005-0000-0000-0000E8020000}"/>
    <cellStyle name="Comma 3 15" xfId="727" xr:uid="{00000000-0005-0000-0000-0000E9020000}"/>
    <cellStyle name="Comma 3 15 2" xfId="728" xr:uid="{00000000-0005-0000-0000-0000EA020000}"/>
    <cellStyle name="Comma 3 15 3" xfId="729" xr:uid="{00000000-0005-0000-0000-0000EB020000}"/>
    <cellStyle name="Comma 3 15 4" xfId="730" xr:uid="{00000000-0005-0000-0000-0000EC020000}"/>
    <cellStyle name="Comma 3 16" xfId="731" xr:uid="{00000000-0005-0000-0000-0000ED020000}"/>
    <cellStyle name="Comma 3 16 2" xfId="732" xr:uid="{00000000-0005-0000-0000-0000EE020000}"/>
    <cellStyle name="Comma 3 16 3" xfId="733" xr:uid="{00000000-0005-0000-0000-0000EF020000}"/>
    <cellStyle name="Comma 3 16 4" xfId="734" xr:uid="{00000000-0005-0000-0000-0000F0020000}"/>
    <cellStyle name="Comma 3 17" xfId="735" xr:uid="{00000000-0005-0000-0000-0000F1020000}"/>
    <cellStyle name="Comma 3 17 2" xfId="736" xr:uid="{00000000-0005-0000-0000-0000F2020000}"/>
    <cellStyle name="Comma 3 17 3" xfId="737" xr:uid="{00000000-0005-0000-0000-0000F3020000}"/>
    <cellStyle name="Comma 3 17 4" xfId="738" xr:uid="{00000000-0005-0000-0000-0000F4020000}"/>
    <cellStyle name="Comma 3 18" xfId="739" xr:uid="{00000000-0005-0000-0000-0000F5020000}"/>
    <cellStyle name="Comma 3 18 2" xfId="740" xr:uid="{00000000-0005-0000-0000-0000F6020000}"/>
    <cellStyle name="Comma 3 18 3" xfId="741" xr:uid="{00000000-0005-0000-0000-0000F7020000}"/>
    <cellStyle name="Comma 3 18 4" xfId="742" xr:uid="{00000000-0005-0000-0000-0000F8020000}"/>
    <cellStyle name="Comma 3 19" xfId="743" xr:uid="{00000000-0005-0000-0000-0000F9020000}"/>
    <cellStyle name="Comma 3 19 2" xfId="744" xr:uid="{00000000-0005-0000-0000-0000FA020000}"/>
    <cellStyle name="Comma 3 19 3" xfId="745" xr:uid="{00000000-0005-0000-0000-0000FB020000}"/>
    <cellStyle name="Comma 3 19 4" xfId="746" xr:uid="{00000000-0005-0000-0000-0000FC020000}"/>
    <cellStyle name="Comma 3 2" xfId="747" xr:uid="{00000000-0005-0000-0000-0000FD020000}"/>
    <cellStyle name="Comma 3 2 2" xfId="748" xr:uid="{00000000-0005-0000-0000-0000FE020000}"/>
    <cellStyle name="Comma 3 2 3" xfId="749" xr:uid="{00000000-0005-0000-0000-0000FF020000}"/>
    <cellStyle name="Comma 3 2 3 2" xfId="750" xr:uid="{00000000-0005-0000-0000-000000030000}"/>
    <cellStyle name="Comma 3 2 3 3" xfId="751" xr:uid="{00000000-0005-0000-0000-000001030000}"/>
    <cellStyle name="Comma 3 20" xfId="752" xr:uid="{00000000-0005-0000-0000-000002030000}"/>
    <cellStyle name="Comma 3 20 2" xfId="753" xr:uid="{00000000-0005-0000-0000-000003030000}"/>
    <cellStyle name="Comma 3 20 3" xfId="754" xr:uid="{00000000-0005-0000-0000-000004030000}"/>
    <cellStyle name="Comma 3 20 4" xfId="755" xr:uid="{00000000-0005-0000-0000-000005030000}"/>
    <cellStyle name="Comma 3 21" xfId="756" xr:uid="{00000000-0005-0000-0000-000006030000}"/>
    <cellStyle name="Comma 3 21 2" xfId="757" xr:uid="{00000000-0005-0000-0000-000007030000}"/>
    <cellStyle name="Comma 3 21 3" xfId="758" xr:uid="{00000000-0005-0000-0000-000008030000}"/>
    <cellStyle name="Comma 3 21 4" xfId="759" xr:uid="{00000000-0005-0000-0000-000009030000}"/>
    <cellStyle name="Comma 3 22" xfId="760" xr:uid="{00000000-0005-0000-0000-00000A030000}"/>
    <cellStyle name="Comma 3 23" xfId="761" xr:uid="{00000000-0005-0000-0000-00000B030000}"/>
    <cellStyle name="Comma 3 24" xfId="762" xr:uid="{00000000-0005-0000-0000-00000C030000}"/>
    <cellStyle name="Comma 3 25" xfId="2628" xr:uid="{00000000-0005-0000-0000-00000D030000}"/>
    <cellStyle name="Comma 3 3" xfId="763" xr:uid="{00000000-0005-0000-0000-00000E030000}"/>
    <cellStyle name="Comma 3 3 2" xfId="764" xr:uid="{00000000-0005-0000-0000-00000F030000}"/>
    <cellStyle name="Comma 3 3 3" xfId="765" xr:uid="{00000000-0005-0000-0000-000010030000}"/>
    <cellStyle name="Comma 3 3 4" xfId="766" xr:uid="{00000000-0005-0000-0000-000011030000}"/>
    <cellStyle name="Comma 3 4" xfId="767" xr:uid="{00000000-0005-0000-0000-000012030000}"/>
    <cellStyle name="Comma 3 4 2" xfId="768" xr:uid="{00000000-0005-0000-0000-000013030000}"/>
    <cellStyle name="Comma 3 4 3" xfId="769" xr:uid="{00000000-0005-0000-0000-000014030000}"/>
    <cellStyle name="Comma 3 4 4" xfId="770" xr:uid="{00000000-0005-0000-0000-000015030000}"/>
    <cellStyle name="Comma 3 5" xfId="771" xr:uid="{00000000-0005-0000-0000-000016030000}"/>
    <cellStyle name="Comma 3 5 2" xfId="772" xr:uid="{00000000-0005-0000-0000-000017030000}"/>
    <cellStyle name="Comma 3 5 3" xfId="773" xr:uid="{00000000-0005-0000-0000-000018030000}"/>
    <cellStyle name="Comma 3 5 4" xfId="774" xr:uid="{00000000-0005-0000-0000-000019030000}"/>
    <cellStyle name="Comma 3 6" xfId="775" xr:uid="{00000000-0005-0000-0000-00001A030000}"/>
    <cellStyle name="Comma 3 6 2" xfId="776" xr:uid="{00000000-0005-0000-0000-00001B030000}"/>
    <cellStyle name="Comma 3 6 3" xfId="777" xr:uid="{00000000-0005-0000-0000-00001C030000}"/>
    <cellStyle name="Comma 3 6 4" xfId="778" xr:uid="{00000000-0005-0000-0000-00001D030000}"/>
    <cellStyle name="Comma 3 7" xfId="779" xr:uid="{00000000-0005-0000-0000-00001E030000}"/>
    <cellStyle name="Comma 3 7 2" xfId="780" xr:uid="{00000000-0005-0000-0000-00001F030000}"/>
    <cellStyle name="Comma 3 7 3" xfId="781" xr:uid="{00000000-0005-0000-0000-000020030000}"/>
    <cellStyle name="Comma 3 7 4" xfId="782" xr:uid="{00000000-0005-0000-0000-000021030000}"/>
    <cellStyle name="Comma 3 8" xfId="783" xr:uid="{00000000-0005-0000-0000-000022030000}"/>
    <cellStyle name="Comma 3 8 2" xfId="784" xr:uid="{00000000-0005-0000-0000-000023030000}"/>
    <cellStyle name="Comma 3 8 3" xfId="785" xr:uid="{00000000-0005-0000-0000-000024030000}"/>
    <cellStyle name="Comma 3 8 4" xfId="786" xr:uid="{00000000-0005-0000-0000-000025030000}"/>
    <cellStyle name="Comma 3 9" xfId="787" xr:uid="{00000000-0005-0000-0000-000026030000}"/>
    <cellStyle name="Comma 3 9 2" xfId="788" xr:uid="{00000000-0005-0000-0000-000027030000}"/>
    <cellStyle name="Comma 3 9 3" xfId="789" xr:uid="{00000000-0005-0000-0000-000028030000}"/>
    <cellStyle name="Comma 3 9 4" xfId="790" xr:uid="{00000000-0005-0000-0000-000029030000}"/>
    <cellStyle name="Comma 30" xfId="791" xr:uid="{00000000-0005-0000-0000-00002A030000}"/>
    <cellStyle name="Comma 31" xfId="792" xr:uid="{00000000-0005-0000-0000-00002B030000}"/>
    <cellStyle name="Comma 31 2" xfId="2639" xr:uid="{00000000-0005-0000-0000-00002C030000}"/>
    <cellStyle name="Comma 32" xfId="793" xr:uid="{00000000-0005-0000-0000-00002D030000}"/>
    <cellStyle name="Comma 33" xfId="2622" xr:uid="{00000000-0005-0000-0000-00002E030000}"/>
    <cellStyle name="Comma 34" xfId="2647" xr:uid="{00000000-0005-0000-0000-00002F030000}"/>
    <cellStyle name="Comma 34 2" xfId="2654" xr:uid="{00000000-0005-0000-0000-000030030000}"/>
    <cellStyle name="Comma 35" xfId="2650" xr:uid="{00000000-0005-0000-0000-000031030000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3" xfId="797" xr:uid="{00000000-0005-0000-0000-000036030000}"/>
    <cellStyle name="Comma 4 10 4" xfId="798" xr:uid="{00000000-0005-0000-0000-000037030000}"/>
    <cellStyle name="Comma 4 11" xfId="799" xr:uid="{00000000-0005-0000-0000-000038030000}"/>
    <cellStyle name="Comma 4 11 2" xfId="800" xr:uid="{00000000-0005-0000-0000-000039030000}"/>
    <cellStyle name="Comma 4 11 3" xfId="801" xr:uid="{00000000-0005-0000-0000-00003A030000}"/>
    <cellStyle name="Comma 4 11 4" xfId="802" xr:uid="{00000000-0005-0000-0000-00003B030000}"/>
    <cellStyle name="Comma 4 12" xfId="803" xr:uid="{00000000-0005-0000-0000-00003C030000}"/>
    <cellStyle name="Comma 4 12 2" xfId="804" xr:uid="{00000000-0005-0000-0000-00003D030000}"/>
    <cellStyle name="Comma 4 12 3" xfId="805" xr:uid="{00000000-0005-0000-0000-00003E030000}"/>
    <cellStyle name="Comma 4 12 4" xfId="806" xr:uid="{00000000-0005-0000-0000-00003F030000}"/>
    <cellStyle name="Comma 4 13" xfId="807" xr:uid="{00000000-0005-0000-0000-000040030000}"/>
    <cellStyle name="Comma 4 13 2" xfId="808" xr:uid="{00000000-0005-0000-0000-000041030000}"/>
    <cellStyle name="Comma 4 13 3" xfId="809" xr:uid="{00000000-0005-0000-0000-000042030000}"/>
    <cellStyle name="Comma 4 13 4" xfId="810" xr:uid="{00000000-0005-0000-0000-000043030000}"/>
    <cellStyle name="Comma 4 14" xfId="811" xr:uid="{00000000-0005-0000-0000-000044030000}"/>
    <cellStyle name="Comma 4 14 2" xfId="812" xr:uid="{00000000-0005-0000-0000-000045030000}"/>
    <cellStyle name="Comma 4 14 3" xfId="813" xr:uid="{00000000-0005-0000-0000-000046030000}"/>
    <cellStyle name="Comma 4 14 4" xfId="814" xr:uid="{00000000-0005-0000-0000-000047030000}"/>
    <cellStyle name="Comma 4 15" xfId="815" xr:uid="{00000000-0005-0000-0000-000048030000}"/>
    <cellStyle name="Comma 4 15 2" xfId="816" xr:uid="{00000000-0005-0000-0000-000049030000}"/>
    <cellStyle name="Comma 4 15 3" xfId="817" xr:uid="{00000000-0005-0000-0000-00004A030000}"/>
    <cellStyle name="Comma 4 15 4" xfId="818" xr:uid="{00000000-0005-0000-0000-00004B030000}"/>
    <cellStyle name="Comma 4 16" xfId="819" xr:uid="{00000000-0005-0000-0000-00004C030000}"/>
    <cellStyle name="Comma 4 16 2" xfId="820" xr:uid="{00000000-0005-0000-0000-00004D030000}"/>
    <cellStyle name="Comma 4 16 3" xfId="821" xr:uid="{00000000-0005-0000-0000-00004E030000}"/>
    <cellStyle name="Comma 4 16 4" xfId="822" xr:uid="{00000000-0005-0000-0000-00004F030000}"/>
    <cellStyle name="Comma 4 17" xfId="823" xr:uid="{00000000-0005-0000-0000-000050030000}"/>
    <cellStyle name="Comma 4 17 2" xfId="824" xr:uid="{00000000-0005-0000-0000-000051030000}"/>
    <cellStyle name="Comma 4 17 3" xfId="825" xr:uid="{00000000-0005-0000-0000-000052030000}"/>
    <cellStyle name="Comma 4 17 4" xfId="826" xr:uid="{00000000-0005-0000-0000-000053030000}"/>
    <cellStyle name="Comma 4 18" xfId="827" xr:uid="{00000000-0005-0000-0000-000054030000}"/>
    <cellStyle name="Comma 4 18 2" xfId="828" xr:uid="{00000000-0005-0000-0000-000055030000}"/>
    <cellStyle name="Comma 4 18 3" xfId="829" xr:uid="{00000000-0005-0000-0000-000056030000}"/>
    <cellStyle name="Comma 4 18 4" xfId="830" xr:uid="{00000000-0005-0000-0000-000057030000}"/>
    <cellStyle name="Comma 4 19" xfId="831" xr:uid="{00000000-0005-0000-0000-000058030000}"/>
    <cellStyle name="Comma 4 19 2" xfId="832" xr:uid="{00000000-0005-0000-0000-000059030000}"/>
    <cellStyle name="Comma 4 19 3" xfId="833" xr:uid="{00000000-0005-0000-0000-00005A030000}"/>
    <cellStyle name="Comma 4 19 4" xfId="834" xr:uid="{00000000-0005-0000-0000-00005B030000}"/>
    <cellStyle name="Comma 4 2" xfId="835" xr:uid="{00000000-0005-0000-0000-00005C030000}"/>
    <cellStyle name="Comma 4 2 2" xfId="836" xr:uid="{00000000-0005-0000-0000-00005D030000}"/>
    <cellStyle name="Comma 4 2 3" xfId="837" xr:uid="{00000000-0005-0000-0000-00005E030000}"/>
    <cellStyle name="Comma 4 2 3 2" xfId="838" xr:uid="{00000000-0005-0000-0000-00005F030000}"/>
    <cellStyle name="Comma 4 2 3 3" xfId="839" xr:uid="{00000000-0005-0000-0000-000060030000}"/>
    <cellStyle name="Comma 4 20" xfId="840" xr:uid="{00000000-0005-0000-0000-000061030000}"/>
    <cellStyle name="Comma 4 20 2" xfId="841" xr:uid="{00000000-0005-0000-0000-000062030000}"/>
    <cellStyle name="Comma 4 20 3" xfId="842" xr:uid="{00000000-0005-0000-0000-000063030000}"/>
    <cellStyle name="Comma 4 20 4" xfId="843" xr:uid="{00000000-0005-0000-0000-000064030000}"/>
    <cellStyle name="Comma 4 21" xfId="844" xr:uid="{00000000-0005-0000-0000-000065030000}"/>
    <cellStyle name="Comma 4 21 2" xfId="845" xr:uid="{00000000-0005-0000-0000-000066030000}"/>
    <cellStyle name="Comma 4 21 3" xfId="846" xr:uid="{00000000-0005-0000-0000-000067030000}"/>
    <cellStyle name="Comma 4 21 4" xfId="847" xr:uid="{00000000-0005-0000-0000-000068030000}"/>
    <cellStyle name="Comma 4 22" xfId="848" xr:uid="{00000000-0005-0000-0000-000069030000}"/>
    <cellStyle name="Comma 4 23" xfId="849" xr:uid="{00000000-0005-0000-0000-00006A030000}"/>
    <cellStyle name="Comma 4 24" xfId="850" xr:uid="{00000000-0005-0000-0000-00006B030000}"/>
    <cellStyle name="Comma 4 3" xfId="851" xr:uid="{00000000-0005-0000-0000-00006C030000}"/>
    <cellStyle name="Comma 4 3 2" xfId="852" xr:uid="{00000000-0005-0000-0000-00006D030000}"/>
    <cellStyle name="Comma 4 3 3" xfId="853" xr:uid="{00000000-0005-0000-0000-00006E030000}"/>
    <cellStyle name="Comma 4 3 4" xfId="854" xr:uid="{00000000-0005-0000-0000-00006F030000}"/>
    <cellStyle name="Comma 4 4" xfId="855" xr:uid="{00000000-0005-0000-0000-000070030000}"/>
    <cellStyle name="Comma 4 4 2" xfId="856" xr:uid="{00000000-0005-0000-0000-000071030000}"/>
    <cellStyle name="Comma 4 4 3" xfId="857" xr:uid="{00000000-0005-0000-0000-000072030000}"/>
    <cellStyle name="Comma 4 4 4" xfId="858" xr:uid="{00000000-0005-0000-0000-000073030000}"/>
    <cellStyle name="Comma 4 5" xfId="859" xr:uid="{00000000-0005-0000-0000-000074030000}"/>
    <cellStyle name="Comma 4 5 2" xfId="860" xr:uid="{00000000-0005-0000-0000-000075030000}"/>
    <cellStyle name="Comma 4 5 3" xfId="861" xr:uid="{00000000-0005-0000-0000-000076030000}"/>
    <cellStyle name="Comma 4 5 4" xfId="862" xr:uid="{00000000-0005-0000-0000-000077030000}"/>
    <cellStyle name="Comma 4 6" xfId="863" xr:uid="{00000000-0005-0000-0000-000078030000}"/>
    <cellStyle name="Comma 4 6 2" xfId="864" xr:uid="{00000000-0005-0000-0000-000079030000}"/>
    <cellStyle name="Comma 4 6 3" xfId="865" xr:uid="{00000000-0005-0000-0000-00007A030000}"/>
    <cellStyle name="Comma 4 6 4" xfId="866" xr:uid="{00000000-0005-0000-0000-00007B030000}"/>
    <cellStyle name="Comma 4 7" xfId="867" xr:uid="{00000000-0005-0000-0000-00007C030000}"/>
    <cellStyle name="Comma 4 7 2" xfId="868" xr:uid="{00000000-0005-0000-0000-00007D030000}"/>
    <cellStyle name="Comma 4 7 3" xfId="869" xr:uid="{00000000-0005-0000-0000-00007E030000}"/>
    <cellStyle name="Comma 4 7 4" xfId="870" xr:uid="{00000000-0005-0000-0000-00007F030000}"/>
    <cellStyle name="Comma 4 8" xfId="871" xr:uid="{00000000-0005-0000-0000-000080030000}"/>
    <cellStyle name="Comma 4 8 2" xfId="872" xr:uid="{00000000-0005-0000-0000-000081030000}"/>
    <cellStyle name="Comma 4 8 3" xfId="873" xr:uid="{00000000-0005-0000-0000-000082030000}"/>
    <cellStyle name="Comma 4 8 4" xfId="874" xr:uid="{00000000-0005-0000-0000-000083030000}"/>
    <cellStyle name="Comma 4 9" xfId="875" xr:uid="{00000000-0005-0000-0000-000084030000}"/>
    <cellStyle name="Comma 4 9 2" xfId="876" xr:uid="{00000000-0005-0000-0000-000085030000}"/>
    <cellStyle name="Comma 4 9 3" xfId="877" xr:uid="{00000000-0005-0000-0000-000086030000}"/>
    <cellStyle name="Comma 4 9 4" xfId="878" xr:uid="{00000000-0005-0000-0000-000087030000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3" xfId="882" xr:uid="{00000000-0005-0000-0000-00008B030000}"/>
    <cellStyle name="Comma 5 10 4" xfId="883" xr:uid="{00000000-0005-0000-0000-00008C030000}"/>
    <cellStyle name="Comma 5 11" xfId="884" xr:uid="{00000000-0005-0000-0000-00008D030000}"/>
    <cellStyle name="Comma 5 11 2" xfId="885" xr:uid="{00000000-0005-0000-0000-00008E030000}"/>
    <cellStyle name="Comma 5 11 3" xfId="886" xr:uid="{00000000-0005-0000-0000-00008F030000}"/>
    <cellStyle name="Comma 5 11 4" xfId="887" xr:uid="{00000000-0005-0000-0000-000090030000}"/>
    <cellStyle name="Comma 5 12" xfId="888" xr:uid="{00000000-0005-0000-0000-000091030000}"/>
    <cellStyle name="Comma 5 12 2" xfId="889" xr:uid="{00000000-0005-0000-0000-000092030000}"/>
    <cellStyle name="Comma 5 12 3" xfId="890" xr:uid="{00000000-0005-0000-0000-000093030000}"/>
    <cellStyle name="Comma 5 12 4" xfId="891" xr:uid="{00000000-0005-0000-0000-000094030000}"/>
    <cellStyle name="Comma 5 13" xfId="892" xr:uid="{00000000-0005-0000-0000-000095030000}"/>
    <cellStyle name="Comma 5 13 2" xfId="893" xr:uid="{00000000-0005-0000-0000-000096030000}"/>
    <cellStyle name="Comma 5 13 3" xfId="894" xr:uid="{00000000-0005-0000-0000-000097030000}"/>
    <cellStyle name="Comma 5 13 4" xfId="895" xr:uid="{00000000-0005-0000-0000-000098030000}"/>
    <cellStyle name="Comma 5 14" xfId="896" xr:uid="{00000000-0005-0000-0000-000099030000}"/>
    <cellStyle name="Comma 5 14 2" xfId="897" xr:uid="{00000000-0005-0000-0000-00009A030000}"/>
    <cellStyle name="Comma 5 14 3" xfId="898" xr:uid="{00000000-0005-0000-0000-00009B030000}"/>
    <cellStyle name="Comma 5 14 4" xfId="899" xr:uid="{00000000-0005-0000-0000-00009C030000}"/>
    <cellStyle name="Comma 5 15" xfId="900" xr:uid="{00000000-0005-0000-0000-00009D030000}"/>
    <cellStyle name="Comma 5 15 2" xfId="901" xr:uid="{00000000-0005-0000-0000-00009E030000}"/>
    <cellStyle name="Comma 5 15 3" xfId="902" xr:uid="{00000000-0005-0000-0000-00009F030000}"/>
    <cellStyle name="Comma 5 15 4" xfId="903" xr:uid="{00000000-0005-0000-0000-0000A0030000}"/>
    <cellStyle name="Comma 5 16" xfId="904" xr:uid="{00000000-0005-0000-0000-0000A1030000}"/>
    <cellStyle name="Comma 5 16 2" xfId="905" xr:uid="{00000000-0005-0000-0000-0000A2030000}"/>
    <cellStyle name="Comma 5 16 3" xfId="906" xr:uid="{00000000-0005-0000-0000-0000A3030000}"/>
    <cellStyle name="Comma 5 16 4" xfId="907" xr:uid="{00000000-0005-0000-0000-0000A4030000}"/>
    <cellStyle name="Comma 5 17" xfId="908" xr:uid="{00000000-0005-0000-0000-0000A5030000}"/>
    <cellStyle name="Comma 5 17 2" xfId="909" xr:uid="{00000000-0005-0000-0000-0000A6030000}"/>
    <cellStyle name="Comma 5 17 3" xfId="910" xr:uid="{00000000-0005-0000-0000-0000A7030000}"/>
    <cellStyle name="Comma 5 17 4" xfId="911" xr:uid="{00000000-0005-0000-0000-0000A8030000}"/>
    <cellStyle name="Comma 5 18" xfId="912" xr:uid="{00000000-0005-0000-0000-0000A9030000}"/>
    <cellStyle name="Comma 5 18 2" xfId="913" xr:uid="{00000000-0005-0000-0000-0000AA030000}"/>
    <cellStyle name="Comma 5 18 3" xfId="914" xr:uid="{00000000-0005-0000-0000-0000AB030000}"/>
    <cellStyle name="Comma 5 18 4" xfId="915" xr:uid="{00000000-0005-0000-0000-0000AC030000}"/>
    <cellStyle name="Comma 5 19" xfId="916" xr:uid="{00000000-0005-0000-0000-0000AD030000}"/>
    <cellStyle name="Comma 5 19 2" xfId="917" xr:uid="{00000000-0005-0000-0000-0000AE030000}"/>
    <cellStyle name="Comma 5 19 3" xfId="918" xr:uid="{00000000-0005-0000-0000-0000AF030000}"/>
    <cellStyle name="Comma 5 19 4" xfId="919" xr:uid="{00000000-0005-0000-0000-0000B0030000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3" xfId="923" xr:uid="{00000000-0005-0000-0000-0000B4030000}"/>
    <cellStyle name="Comma 5 2 10 4" xfId="924" xr:uid="{00000000-0005-0000-0000-0000B5030000}"/>
    <cellStyle name="Comma 5 2 11" xfId="925" xr:uid="{00000000-0005-0000-0000-0000B6030000}"/>
    <cellStyle name="Comma 5 2 11 2" xfId="926" xr:uid="{00000000-0005-0000-0000-0000B7030000}"/>
    <cellStyle name="Comma 5 2 11 3" xfId="927" xr:uid="{00000000-0005-0000-0000-0000B8030000}"/>
    <cellStyle name="Comma 5 2 11 4" xfId="928" xr:uid="{00000000-0005-0000-0000-0000B9030000}"/>
    <cellStyle name="Comma 5 2 12" xfId="929" xr:uid="{00000000-0005-0000-0000-0000BA030000}"/>
    <cellStyle name="Comma 5 2 12 2" xfId="930" xr:uid="{00000000-0005-0000-0000-0000BB030000}"/>
    <cellStyle name="Comma 5 2 12 3" xfId="931" xr:uid="{00000000-0005-0000-0000-0000BC030000}"/>
    <cellStyle name="Comma 5 2 12 4" xfId="932" xr:uid="{00000000-0005-0000-0000-0000BD030000}"/>
    <cellStyle name="Comma 5 2 13" xfId="933" xr:uid="{00000000-0005-0000-0000-0000BE030000}"/>
    <cellStyle name="Comma 5 2 13 2" xfId="934" xr:uid="{00000000-0005-0000-0000-0000BF030000}"/>
    <cellStyle name="Comma 5 2 13 3" xfId="935" xr:uid="{00000000-0005-0000-0000-0000C0030000}"/>
    <cellStyle name="Comma 5 2 13 4" xfId="936" xr:uid="{00000000-0005-0000-0000-0000C1030000}"/>
    <cellStyle name="Comma 5 2 14" xfId="937" xr:uid="{00000000-0005-0000-0000-0000C2030000}"/>
    <cellStyle name="Comma 5 2 14 2" xfId="938" xr:uid="{00000000-0005-0000-0000-0000C3030000}"/>
    <cellStyle name="Comma 5 2 14 3" xfId="939" xr:uid="{00000000-0005-0000-0000-0000C4030000}"/>
    <cellStyle name="Comma 5 2 14 4" xfId="940" xr:uid="{00000000-0005-0000-0000-0000C5030000}"/>
    <cellStyle name="Comma 5 2 15" xfId="941" xr:uid="{00000000-0005-0000-0000-0000C6030000}"/>
    <cellStyle name="Comma 5 2 15 2" xfId="942" xr:uid="{00000000-0005-0000-0000-0000C7030000}"/>
    <cellStyle name="Comma 5 2 15 3" xfId="943" xr:uid="{00000000-0005-0000-0000-0000C8030000}"/>
    <cellStyle name="Comma 5 2 16" xfId="944" xr:uid="{00000000-0005-0000-0000-0000C9030000}"/>
    <cellStyle name="Comma 5 2 17" xfId="945" xr:uid="{00000000-0005-0000-0000-0000CA030000}"/>
    <cellStyle name="Comma 5 2 18" xfId="946" xr:uid="{00000000-0005-0000-0000-0000CB030000}"/>
    <cellStyle name="Comma 5 2 2" xfId="947" xr:uid="{00000000-0005-0000-0000-0000CC030000}"/>
    <cellStyle name="Comma 5 2 2 2" xfId="948" xr:uid="{00000000-0005-0000-0000-0000CD030000}"/>
    <cellStyle name="Comma 5 2 2 3" xfId="949" xr:uid="{00000000-0005-0000-0000-0000CE030000}"/>
    <cellStyle name="Comma 5 2 2 4" xfId="950" xr:uid="{00000000-0005-0000-0000-0000CF030000}"/>
    <cellStyle name="Comma 5 2 3" xfId="951" xr:uid="{00000000-0005-0000-0000-0000D0030000}"/>
    <cellStyle name="Comma 5 2 3 2" xfId="952" xr:uid="{00000000-0005-0000-0000-0000D1030000}"/>
    <cellStyle name="Comma 5 2 3 3" xfId="953" xr:uid="{00000000-0005-0000-0000-0000D2030000}"/>
    <cellStyle name="Comma 5 2 3 4" xfId="954" xr:uid="{00000000-0005-0000-0000-0000D3030000}"/>
    <cellStyle name="Comma 5 2 4" xfId="955" xr:uid="{00000000-0005-0000-0000-0000D4030000}"/>
    <cellStyle name="Comma 5 2 4 2" xfId="956" xr:uid="{00000000-0005-0000-0000-0000D5030000}"/>
    <cellStyle name="Comma 5 2 4 3" xfId="957" xr:uid="{00000000-0005-0000-0000-0000D6030000}"/>
    <cellStyle name="Comma 5 2 4 4" xfId="958" xr:uid="{00000000-0005-0000-0000-0000D7030000}"/>
    <cellStyle name="Comma 5 2 5" xfId="959" xr:uid="{00000000-0005-0000-0000-0000D8030000}"/>
    <cellStyle name="Comma 5 2 5 2" xfId="960" xr:uid="{00000000-0005-0000-0000-0000D9030000}"/>
    <cellStyle name="Comma 5 2 5 3" xfId="961" xr:uid="{00000000-0005-0000-0000-0000DA030000}"/>
    <cellStyle name="Comma 5 2 5 4" xfId="962" xr:uid="{00000000-0005-0000-0000-0000DB030000}"/>
    <cellStyle name="Comma 5 2 6" xfId="963" xr:uid="{00000000-0005-0000-0000-0000DC030000}"/>
    <cellStyle name="Comma 5 2 6 2" xfId="964" xr:uid="{00000000-0005-0000-0000-0000DD030000}"/>
    <cellStyle name="Comma 5 2 6 3" xfId="965" xr:uid="{00000000-0005-0000-0000-0000DE030000}"/>
    <cellStyle name="Comma 5 2 6 4" xfId="966" xr:uid="{00000000-0005-0000-0000-0000DF030000}"/>
    <cellStyle name="Comma 5 2 7" xfId="967" xr:uid="{00000000-0005-0000-0000-0000E0030000}"/>
    <cellStyle name="Comma 5 2 7 2" xfId="968" xr:uid="{00000000-0005-0000-0000-0000E1030000}"/>
    <cellStyle name="Comma 5 2 7 3" xfId="969" xr:uid="{00000000-0005-0000-0000-0000E2030000}"/>
    <cellStyle name="Comma 5 2 7 4" xfId="970" xr:uid="{00000000-0005-0000-0000-0000E3030000}"/>
    <cellStyle name="Comma 5 2 8" xfId="971" xr:uid="{00000000-0005-0000-0000-0000E4030000}"/>
    <cellStyle name="Comma 5 2 8 2" xfId="972" xr:uid="{00000000-0005-0000-0000-0000E5030000}"/>
    <cellStyle name="Comma 5 2 8 3" xfId="973" xr:uid="{00000000-0005-0000-0000-0000E6030000}"/>
    <cellStyle name="Comma 5 2 8 4" xfId="974" xr:uid="{00000000-0005-0000-0000-0000E7030000}"/>
    <cellStyle name="Comma 5 2 9" xfId="975" xr:uid="{00000000-0005-0000-0000-0000E8030000}"/>
    <cellStyle name="Comma 5 2 9 2" xfId="976" xr:uid="{00000000-0005-0000-0000-0000E9030000}"/>
    <cellStyle name="Comma 5 2 9 3" xfId="977" xr:uid="{00000000-0005-0000-0000-0000EA030000}"/>
    <cellStyle name="Comma 5 2 9 4" xfId="978" xr:uid="{00000000-0005-0000-0000-0000EB030000}"/>
    <cellStyle name="Comma 5 20" xfId="979" xr:uid="{00000000-0005-0000-0000-0000EC030000}"/>
    <cellStyle name="Comma 5 20 2" xfId="980" xr:uid="{00000000-0005-0000-0000-0000ED030000}"/>
    <cellStyle name="Comma 5 20 3" xfId="981" xr:uid="{00000000-0005-0000-0000-0000EE030000}"/>
    <cellStyle name="Comma 5 20 4" xfId="982" xr:uid="{00000000-0005-0000-0000-0000EF030000}"/>
    <cellStyle name="Comma 5 21" xfId="983" xr:uid="{00000000-0005-0000-0000-0000F0030000}"/>
    <cellStyle name="Comma 5 21 2" xfId="984" xr:uid="{00000000-0005-0000-0000-0000F1030000}"/>
    <cellStyle name="Comma 5 21 3" xfId="985" xr:uid="{00000000-0005-0000-0000-0000F2030000}"/>
    <cellStyle name="Comma 5 21 4" xfId="986" xr:uid="{00000000-0005-0000-0000-0000F3030000}"/>
    <cellStyle name="Comma 5 22" xfId="987" xr:uid="{00000000-0005-0000-0000-0000F4030000}"/>
    <cellStyle name="Comma 5 23" xfId="988" xr:uid="{00000000-0005-0000-0000-0000F5030000}"/>
    <cellStyle name="Comma 5 24" xfId="989" xr:uid="{00000000-0005-0000-0000-0000F6030000}"/>
    <cellStyle name="Comma 5 3" xfId="990" xr:uid="{00000000-0005-0000-0000-0000F7030000}"/>
    <cellStyle name="Comma 5 3 2" xfId="991" xr:uid="{00000000-0005-0000-0000-0000F8030000}"/>
    <cellStyle name="Comma 5 3 3" xfId="992" xr:uid="{00000000-0005-0000-0000-0000F9030000}"/>
    <cellStyle name="Comma 5 3 4" xfId="993" xr:uid="{00000000-0005-0000-0000-0000FA030000}"/>
    <cellStyle name="Comma 5 4" xfId="994" xr:uid="{00000000-0005-0000-0000-0000FB030000}"/>
    <cellStyle name="Comma 5 4 2" xfId="995" xr:uid="{00000000-0005-0000-0000-0000FC030000}"/>
    <cellStyle name="Comma 5 4 3" xfId="996" xr:uid="{00000000-0005-0000-0000-0000FD030000}"/>
    <cellStyle name="Comma 5 4 4" xfId="997" xr:uid="{00000000-0005-0000-0000-0000FE030000}"/>
    <cellStyle name="Comma 5 5" xfId="998" xr:uid="{00000000-0005-0000-0000-0000FF030000}"/>
    <cellStyle name="Comma 5 5 2" xfId="999" xr:uid="{00000000-0005-0000-0000-000000040000}"/>
    <cellStyle name="Comma 5 5 3" xfId="1000" xr:uid="{00000000-0005-0000-0000-000001040000}"/>
    <cellStyle name="Comma 5 5 4" xfId="1001" xr:uid="{00000000-0005-0000-0000-000002040000}"/>
    <cellStyle name="Comma 5 6" xfId="1002" xr:uid="{00000000-0005-0000-0000-000003040000}"/>
    <cellStyle name="Comma 5 6 2" xfId="1003" xr:uid="{00000000-0005-0000-0000-000004040000}"/>
    <cellStyle name="Comma 5 6 3" xfId="1004" xr:uid="{00000000-0005-0000-0000-000005040000}"/>
    <cellStyle name="Comma 5 6 4" xfId="1005" xr:uid="{00000000-0005-0000-0000-000006040000}"/>
    <cellStyle name="Comma 5 7" xfId="1006" xr:uid="{00000000-0005-0000-0000-000007040000}"/>
    <cellStyle name="Comma 5 7 2" xfId="1007" xr:uid="{00000000-0005-0000-0000-000008040000}"/>
    <cellStyle name="Comma 5 7 3" xfId="1008" xr:uid="{00000000-0005-0000-0000-000009040000}"/>
    <cellStyle name="Comma 5 7 4" xfId="1009" xr:uid="{00000000-0005-0000-0000-00000A040000}"/>
    <cellStyle name="Comma 5 8" xfId="1010" xr:uid="{00000000-0005-0000-0000-00000B040000}"/>
    <cellStyle name="Comma 5 8 2" xfId="1011" xr:uid="{00000000-0005-0000-0000-00000C040000}"/>
    <cellStyle name="Comma 5 8 3" xfId="1012" xr:uid="{00000000-0005-0000-0000-00000D040000}"/>
    <cellStyle name="Comma 5 8 4" xfId="1013" xr:uid="{00000000-0005-0000-0000-00000E040000}"/>
    <cellStyle name="Comma 5 9" xfId="1014" xr:uid="{00000000-0005-0000-0000-00000F040000}"/>
    <cellStyle name="Comma 5 9 2" xfId="1015" xr:uid="{00000000-0005-0000-0000-000010040000}"/>
    <cellStyle name="Comma 5 9 3" xfId="1016" xr:uid="{00000000-0005-0000-0000-000011040000}"/>
    <cellStyle name="Comma 5 9 4" xfId="1017" xr:uid="{00000000-0005-0000-0000-000012040000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3" xfId="1021" xr:uid="{00000000-0005-0000-0000-000016040000}"/>
    <cellStyle name="Comma 6 10 4" xfId="1022" xr:uid="{00000000-0005-0000-0000-000017040000}"/>
    <cellStyle name="Comma 6 11" xfId="1023" xr:uid="{00000000-0005-0000-0000-000018040000}"/>
    <cellStyle name="Comma 6 11 2" xfId="1024" xr:uid="{00000000-0005-0000-0000-000019040000}"/>
    <cellStyle name="Comma 6 11 3" xfId="1025" xr:uid="{00000000-0005-0000-0000-00001A040000}"/>
    <cellStyle name="Comma 6 11 4" xfId="1026" xr:uid="{00000000-0005-0000-0000-00001B040000}"/>
    <cellStyle name="Comma 6 12" xfId="1027" xr:uid="{00000000-0005-0000-0000-00001C040000}"/>
    <cellStyle name="Comma 6 12 2" xfId="1028" xr:uid="{00000000-0005-0000-0000-00001D040000}"/>
    <cellStyle name="Comma 6 12 3" xfId="1029" xr:uid="{00000000-0005-0000-0000-00001E040000}"/>
    <cellStyle name="Comma 6 12 4" xfId="1030" xr:uid="{00000000-0005-0000-0000-00001F040000}"/>
    <cellStyle name="Comma 6 13" xfId="1031" xr:uid="{00000000-0005-0000-0000-000020040000}"/>
    <cellStyle name="Comma 6 13 2" xfId="1032" xr:uid="{00000000-0005-0000-0000-000021040000}"/>
    <cellStyle name="Comma 6 13 3" xfId="1033" xr:uid="{00000000-0005-0000-0000-000022040000}"/>
    <cellStyle name="Comma 6 13 4" xfId="1034" xr:uid="{00000000-0005-0000-0000-000023040000}"/>
    <cellStyle name="Comma 6 14" xfId="1035" xr:uid="{00000000-0005-0000-0000-000024040000}"/>
    <cellStyle name="Comma 6 14 2" xfId="1036" xr:uid="{00000000-0005-0000-0000-000025040000}"/>
    <cellStyle name="Comma 6 14 3" xfId="1037" xr:uid="{00000000-0005-0000-0000-000026040000}"/>
    <cellStyle name="Comma 6 14 4" xfId="1038" xr:uid="{00000000-0005-0000-0000-000027040000}"/>
    <cellStyle name="Comma 6 15" xfId="1039" xr:uid="{00000000-0005-0000-0000-000028040000}"/>
    <cellStyle name="Comma 6 15 2" xfId="1040" xr:uid="{00000000-0005-0000-0000-000029040000}"/>
    <cellStyle name="Comma 6 15 3" xfId="1041" xr:uid="{00000000-0005-0000-0000-00002A040000}"/>
    <cellStyle name="Comma 6 15 4" xfId="1042" xr:uid="{00000000-0005-0000-0000-00002B040000}"/>
    <cellStyle name="Comma 6 16" xfId="1043" xr:uid="{00000000-0005-0000-0000-00002C040000}"/>
    <cellStyle name="Comma 6 16 2" xfId="1044" xr:uid="{00000000-0005-0000-0000-00002D040000}"/>
    <cellStyle name="Comma 6 16 3" xfId="1045" xr:uid="{00000000-0005-0000-0000-00002E040000}"/>
    <cellStyle name="Comma 6 16 4" xfId="1046" xr:uid="{00000000-0005-0000-0000-00002F040000}"/>
    <cellStyle name="Comma 6 17" xfId="1047" xr:uid="{00000000-0005-0000-0000-000030040000}"/>
    <cellStyle name="Comma 6 17 2" xfId="1048" xr:uid="{00000000-0005-0000-0000-000031040000}"/>
    <cellStyle name="Comma 6 17 3" xfId="1049" xr:uid="{00000000-0005-0000-0000-000032040000}"/>
    <cellStyle name="Comma 6 17 4" xfId="1050" xr:uid="{00000000-0005-0000-0000-000033040000}"/>
    <cellStyle name="Comma 6 18" xfId="1051" xr:uid="{00000000-0005-0000-0000-000034040000}"/>
    <cellStyle name="Comma 6 18 2" xfId="1052" xr:uid="{00000000-0005-0000-0000-000035040000}"/>
    <cellStyle name="Comma 6 18 3" xfId="1053" xr:uid="{00000000-0005-0000-0000-000036040000}"/>
    <cellStyle name="Comma 6 18 4" xfId="1054" xr:uid="{00000000-0005-0000-0000-000037040000}"/>
    <cellStyle name="Comma 6 19" xfId="1055" xr:uid="{00000000-0005-0000-0000-000038040000}"/>
    <cellStyle name="Comma 6 19 2" xfId="1056" xr:uid="{00000000-0005-0000-0000-000039040000}"/>
    <cellStyle name="Comma 6 19 3" xfId="1057" xr:uid="{00000000-0005-0000-0000-00003A040000}"/>
    <cellStyle name="Comma 6 19 4" xfId="1058" xr:uid="{00000000-0005-0000-0000-00003B040000}"/>
    <cellStyle name="Comma 6 2" xfId="1059" xr:uid="{00000000-0005-0000-0000-00003C040000}"/>
    <cellStyle name="Comma 6 2 2" xfId="1060" xr:uid="{00000000-0005-0000-0000-00003D040000}"/>
    <cellStyle name="Comma 6 2 3" xfId="1061" xr:uid="{00000000-0005-0000-0000-00003E040000}"/>
    <cellStyle name="Comma 6 2 4" xfId="1062" xr:uid="{00000000-0005-0000-0000-00003F040000}"/>
    <cellStyle name="Comma 6 20" xfId="1063" xr:uid="{00000000-0005-0000-0000-000040040000}"/>
    <cellStyle name="Comma 6 20 2" xfId="1064" xr:uid="{00000000-0005-0000-0000-000041040000}"/>
    <cellStyle name="Comma 6 20 3" xfId="1065" xr:uid="{00000000-0005-0000-0000-000042040000}"/>
    <cellStyle name="Comma 6 20 4" xfId="1066" xr:uid="{00000000-0005-0000-0000-000043040000}"/>
    <cellStyle name="Comma 6 21" xfId="1067" xr:uid="{00000000-0005-0000-0000-000044040000}"/>
    <cellStyle name="Comma 6 21 2" xfId="1068" xr:uid="{00000000-0005-0000-0000-000045040000}"/>
    <cellStyle name="Comma 6 21 3" xfId="1069" xr:uid="{00000000-0005-0000-0000-000046040000}"/>
    <cellStyle name="Comma 6 21 4" xfId="1070" xr:uid="{00000000-0005-0000-0000-000047040000}"/>
    <cellStyle name="Comma 6 22" xfId="1071" xr:uid="{00000000-0005-0000-0000-000048040000}"/>
    <cellStyle name="Comma 6 23" xfId="1072" xr:uid="{00000000-0005-0000-0000-000049040000}"/>
    <cellStyle name="Comma 6 24" xfId="1073" xr:uid="{00000000-0005-0000-0000-00004A040000}"/>
    <cellStyle name="Comma 6 3" xfId="1074" xr:uid="{00000000-0005-0000-0000-00004B040000}"/>
    <cellStyle name="Comma 6 3 2" xfId="1075" xr:uid="{00000000-0005-0000-0000-00004C040000}"/>
    <cellStyle name="Comma 6 3 3" xfId="1076" xr:uid="{00000000-0005-0000-0000-00004D040000}"/>
    <cellStyle name="Comma 6 3 4" xfId="1077" xr:uid="{00000000-0005-0000-0000-00004E040000}"/>
    <cellStyle name="Comma 6 4" xfId="1078" xr:uid="{00000000-0005-0000-0000-00004F040000}"/>
    <cellStyle name="Comma 6 4 2" xfId="1079" xr:uid="{00000000-0005-0000-0000-000050040000}"/>
    <cellStyle name="Comma 6 4 3" xfId="1080" xr:uid="{00000000-0005-0000-0000-000051040000}"/>
    <cellStyle name="Comma 6 4 4" xfId="1081" xr:uid="{00000000-0005-0000-0000-000052040000}"/>
    <cellStyle name="Comma 6 5" xfId="1082" xr:uid="{00000000-0005-0000-0000-000053040000}"/>
    <cellStyle name="Comma 6 5 2" xfId="1083" xr:uid="{00000000-0005-0000-0000-000054040000}"/>
    <cellStyle name="Comma 6 5 3" xfId="1084" xr:uid="{00000000-0005-0000-0000-000055040000}"/>
    <cellStyle name="Comma 6 5 4" xfId="1085" xr:uid="{00000000-0005-0000-0000-000056040000}"/>
    <cellStyle name="Comma 6 6" xfId="1086" xr:uid="{00000000-0005-0000-0000-000057040000}"/>
    <cellStyle name="Comma 6 6 2" xfId="1087" xr:uid="{00000000-0005-0000-0000-000058040000}"/>
    <cellStyle name="Comma 6 6 3" xfId="1088" xr:uid="{00000000-0005-0000-0000-000059040000}"/>
    <cellStyle name="Comma 6 6 4" xfId="1089" xr:uid="{00000000-0005-0000-0000-00005A040000}"/>
    <cellStyle name="Comma 6 7" xfId="1090" xr:uid="{00000000-0005-0000-0000-00005B040000}"/>
    <cellStyle name="Comma 6 7 2" xfId="1091" xr:uid="{00000000-0005-0000-0000-00005C040000}"/>
    <cellStyle name="Comma 6 7 3" xfId="1092" xr:uid="{00000000-0005-0000-0000-00005D040000}"/>
    <cellStyle name="Comma 6 7 4" xfId="1093" xr:uid="{00000000-0005-0000-0000-00005E040000}"/>
    <cellStyle name="Comma 6 8" xfId="1094" xr:uid="{00000000-0005-0000-0000-00005F040000}"/>
    <cellStyle name="Comma 6 8 2" xfId="1095" xr:uid="{00000000-0005-0000-0000-000060040000}"/>
    <cellStyle name="Comma 6 8 3" xfId="1096" xr:uid="{00000000-0005-0000-0000-000061040000}"/>
    <cellStyle name="Comma 6 8 4" xfId="1097" xr:uid="{00000000-0005-0000-0000-000062040000}"/>
    <cellStyle name="Comma 6 9" xfId="1098" xr:uid="{00000000-0005-0000-0000-000063040000}"/>
    <cellStyle name="Comma 6 9 2" xfId="1099" xr:uid="{00000000-0005-0000-0000-000064040000}"/>
    <cellStyle name="Comma 6 9 3" xfId="1100" xr:uid="{00000000-0005-0000-0000-000065040000}"/>
    <cellStyle name="Comma 6 9 4" xfId="1101" xr:uid="{00000000-0005-0000-0000-000066040000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3" xfId="1105" xr:uid="{00000000-0005-0000-0000-00006A040000}"/>
    <cellStyle name="Comma 7 10 4" xfId="1106" xr:uid="{00000000-0005-0000-0000-00006B040000}"/>
    <cellStyle name="Comma 7 11" xfId="1107" xr:uid="{00000000-0005-0000-0000-00006C040000}"/>
    <cellStyle name="Comma 7 11 2" xfId="1108" xr:uid="{00000000-0005-0000-0000-00006D040000}"/>
    <cellStyle name="Comma 7 11 3" xfId="1109" xr:uid="{00000000-0005-0000-0000-00006E040000}"/>
    <cellStyle name="Comma 7 11 4" xfId="1110" xr:uid="{00000000-0005-0000-0000-00006F040000}"/>
    <cellStyle name="Comma 7 12" xfId="1111" xr:uid="{00000000-0005-0000-0000-000070040000}"/>
    <cellStyle name="Comma 7 12 2" xfId="1112" xr:uid="{00000000-0005-0000-0000-000071040000}"/>
    <cellStyle name="Comma 7 12 3" xfId="1113" xr:uid="{00000000-0005-0000-0000-000072040000}"/>
    <cellStyle name="Comma 7 12 4" xfId="1114" xr:uid="{00000000-0005-0000-0000-000073040000}"/>
    <cellStyle name="Comma 7 13" xfId="1115" xr:uid="{00000000-0005-0000-0000-000074040000}"/>
    <cellStyle name="Comma 7 13 2" xfId="1116" xr:uid="{00000000-0005-0000-0000-000075040000}"/>
    <cellStyle name="Comma 7 13 3" xfId="1117" xr:uid="{00000000-0005-0000-0000-000076040000}"/>
    <cellStyle name="Comma 7 13 4" xfId="1118" xr:uid="{00000000-0005-0000-0000-000077040000}"/>
    <cellStyle name="Comma 7 14" xfId="1119" xr:uid="{00000000-0005-0000-0000-000078040000}"/>
    <cellStyle name="Comma 7 14 2" xfId="1120" xr:uid="{00000000-0005-0000-0000-000079040000}"/>
    <cellStyle name="Comma 7 14 3" xfId="1121" xr:uid="{00000000-0005-0000-0000-00007A040000}"/>
    <cellStyle name="Comma 7 14 4" xfId="1122" xr:uid="{00000000-0005-0000-0000-00007B040000}"/>
    <cellStyle name="Comma 7 15" xfId="1123" xr:uid="{00000000-0005-0000-0000-00007C040000}"/>
    <cellStyle name="Comma 7 15 2" xfId="1124" xr:uid="{00000000-0005-0000-0000-00007D040000}"/>
    <cellStyle name="Comma 7 15 3" xfId="1125" xr:uid="{00000000-0005-0000-0000-00007E040000}"/>
    <cellStyle name="Comma 7 15 4" xfId="1126" xr:uid="{00000000-0005-0000-0000-00007F040000}"/>
    <cellStyle name="Comma 7 16" xfId="1127" xr:uid="{00000000-0005-0000-0000-000080040000}"/>
    <cellStyle name="Comma 7 16 2" xfId="1128" xr:uid="{00000000-0005-0000-0000-000081040000}"/>
    <cellStyle name="Comma 7 16 3" xfId="1129" xr:uid="{00000000-0005-0000-0000-000082040000}"/>
    <cellStyle name="Comma 7 16 4" xfId="1130" xr:uid="{00000000-0005-0000-0000-000083040000}"/>
    <cellStyle name="Comma 7 17" xfId="1131" xr:uid="{00000000-0005-0000-0000-000084040000}"/>
    <cellStyle name="Comma 7 17 2" xfId="1132" xr:uid="{00000000-0005-0000-0000-000085040000}"/>
    <cellStyle name="Comma 7 17 3" xfId="1133" xr:uid="{00000000-0005-0000-0000-000086040000}"/>
    <cellStyle name="Comma 7 17 4" xfId="1134" xr:uid="{00000000-0005-0000-0000-000087040000}"/>
    <cellStyle name="Comma 7 18" xfId="1135" xr:uid="{00000000-0005-0000-0000-000088040000}"/>
    <cellStyle name="Comma 7 18 2" xfId="1136" xr:uid="{00000000-0005-0000-0000-000089040000}"/>
    <cellStyle name="Comma 7 18 3" xfId="1137" xr:uid="{00000000-0005-0000-0000-00008A040000}"/>
    <cellStyle name="Comma 7 18 4" xfId="1138" xr:uid="{00000000-0005-0000-0000-00008B040000}"/>
    <cellStyle name="Comma 7 19" xfId="1139" xr:uid="{00000000-0005-0000-0000-00008C040000}"/>
    <cellStyle name="Comma 7 19 2" xfId="1140" xr:uid="{00000000-0005-0000-0000-00008D040000}"/>
    <cellStyle name="Comma 7 19 3" xfId="1141" xr:uid="{00000000-0005-0000-0000-00008E040000}"/>
    <cellStyle name="Comma 7 19 4" xfId="1142" xr:uid="{00000000-0005-0000-0000-00008F040000}"/>
    <cellStyle name="Comma 7 2" xfId="1143" xr:uid="{00000000-0005-0000-0000-000090040000}"/>
    <cellStyle name="Comma 7 2 2" xfId="1144" xr:uid="{00000000-0005-0000-0000-000091040000}"/>
    <cellStyle name="Comma 7 2 3" xfId="1145" xr:uid="{00000000-0005-0000-0000-000092040000}"/>
    <cellStyle name="Comma 7 2 4" xfId="1146" xr:uid="{00000000-0005-0000-0000-000093040000}"/>
    <cellStyle name="Comma 7 20" xfId="1147" xr:uid="{00000000-0005-0000-0000-000094040000}"/>
    <cellStyle name="Comma 7 20 2" xfId="1148" xr:uid="{00000000-0005-0000-0000-000095040000}"/>
    <cellStyle name="Comma 7 20 3" xfId="1149" xr:uid="{00000000-0005-0000-0000-000096040000}"/>
    <cellStyle name="Comma 7 20 4" xfId="1150" xr:uid="{00000000-0005-0000-0000-000097040000}"/>
    <cellStyle name="Comma 7 21" xfId="1151" xr:uid="{00000000-0005-0000-0000-000098040000}"/>
    <cellStyle name="Comma 7 21 2" xfId="1152" xr:uid="{00000000-0005-0000-0000-000099040000}"/>
    <cellStyle name="Comma 7 21 3" xfId="1153" xr:uid="{00000000-0005-0000-0000-00009A040000}"/>
    <cellStyle name="Comma 7 21 4" xfId="1154" xr:uid="{00000000-0005-0000-0000-00009B040000}"/>
    <cellStyle name="Comma 7 22" xfId="1155" xr:uid="{00000000-0005-0000-0000-00009C040000}"/>
    <cellStyle name="Comma 7 23" xfId="1156" xr:uid="{00000000-0005-0000-0000-00009D040000}"/>
    <cellStyle name="Comma 7 24" xfId="1157" xr:uid="{00000000-0005-0000-0000-00009E040000}"/>
    <cellStyle name="Comma 7 3" xfId="1158" xr:uid="{00000000-0005-0000-0000-00009F040000}"/>
    <cellStyle name="Comma 7 3 2" xfId="1159" xr:uid="{00000000-0005-0000-0000-0000A0040000}"/>
    <cellStyle name="Comma 7 3 3" xfId="1160" xr:uid="{00000000-0005-0000-0000-0000A1040000}"/>
    <cellStyle name="Comma 7 3 4" xfId="1161" xr:uid="{00000000-0005-0000-0000-0000A2040000}"/>
    <cellStyle name="Comma 7 4" xfId="1162" xr:uid="{00000000-0005-0000-0000-0000A3040000}"/>
    <cellStyle name="Comma 7 4 2" xfId="1163" xr:uid="{00000000-0005-0000-0000-0000A4040000}"/>
    <cellStyle name="Comma 7 4 3" xfId="1164" xr:uid="{00000000-0005-0000-0000-0000A5040000}"/>
    <cellStyle name="Comma 7 4 4" xfId="1165" xr:uid="{00000000-0005-0000-0000-0000A6040000}"/>
    <cellStyle name="Comma 7 5" xfId="1166" xr:uid="{00000000-0005-0000-0000-0000A7040000}"/>
    <cellStyle name="Comma 7 5 2" xfId="1167" xr:uid="{00000000-0005-0000-0000-0000A8040000}"/>
    <cellStyle name="Comma 7 5 3" xfId="1168" xr:uid="{00000000-0005-0000-0000-0000A9040000}"/>
    <cellStyle name="Comma 7 5 4" xfId="1169" xr:uid="{00000000-0005-0000-0000-0000AA040000}"/>
    <cellStyle name="Comma 7 6" xfId="1170" xr:uid="{00000000-0005-0000-0000-0000AB040000}"/>
    <cellStyle name="Comma 7 6 2" xfId="1171" xr:uid="{00000000-0005-0000-0000-0000AC040000}"/>
    <cellStyle name="Comma 7 6 3" xfId="1172" xr:uid="{00000000-0005-0000-0000-0000AD040000}"/>
    <cellStyle name="Comma 7 6 4" xfId="1173" xr:uid="{00000000-0005-0000-0000-0000AE040000}"/>
    <cellStyle name="Comma 7 7" xfId="1174" xr:uid="{00000000-0005-0000-0000-0000AF040000}"/>
    <cellStyle name="Comma 7 7 2" xfId="1175" xr:uid="{00000000-0005-0000-0000-0000B0040000}"/>
    <cellStyle name="Comma 7 7 3" xfId="1176" xr:uid="{00000000-0005-0000-0000-0000B1040000}"/>
    <cellStyle name="Comma 7 7 4" xfId="1177" xr:uid="{00000000-0005-0000-0000-0000B2040000}"/>
    <cellStyle name="Comma 7 8" xfId="1178" xr:uid="{00000000-0005-0000-0000-0000B3040000}"/>
    <cellStyle name="Comma 7 8 2" xfId="1179" xr:uid="{00000000-0005-0000-0000-0000B4040000}"/>
    <cellStyle name="Comma 7 8 3" xfId="1180" xr:uid="{00000000-0005-0000-0000-0000B5040000}"/>
    <cellStyle name="Comma 7 8 4" xfId="1181" xr:uid="{00000000-0005-0000-0000-0000B6040000}"/>
    <cellStyle name="Comma 7 9" xfId="1182" xr:uid="{00000000-0005-0000-0000-0000B7040000}"/>
    <cellStyle name="Comma 7 9 2" xfId="1183" xr:uid="{00000000-0005-0000-0000-0000B8040000}"/>
    <cellStyle name="Comma 7 9 3" xfId="1184" xr:uid="{00000000-0005-0000-0000-0000B9040000}"/>
    <cellStyle name="Comma 7 9 4" xfId="1185" xr:uid="{00000000-0005-0000-0000-0000BA040000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3" xfId="1189" xr:uid="{00000000-0005-0000-0000-0000BE040000}"/>
    <cellStyle name="Comma 8 10 4" xfId="1190" xr:uid="{00000000-0005-0000-0000-0000BF040000}"/>
    <cellStyle name="Comma 8 11" xfId="1191" xr:uid="{00000000-0005-0000-0000-0000C0040000}"/>
    <cellStyle name="Comma 8 11 2" xfId="1192" xr:uid="{00000000-0005-0000-0000-0000C1040000}"/>
    <cellStyle name="Comma 8 11 3" xfId="1193" xr:uid="{00000000-0005-0000-0000-0000C2040000}"/>
    <cellStyle name="Comma 8 11 4" xfId="1194" xr:uid="{00000000-0005-0000-0000-0000C3040000}"/>
    <cellStyle name="Comma 8 12" xfId="1195" xr:uid="{00000000-0005-0000-0000-0000C4040000}"/>
    <cellStyle name="Comma 8 12 2" xfId="1196" xr:uid="{00000000-0005-0000-0000-0000C5040000}"/>
    <cellStyle name="Comma 8 12 3" xfId="1197" xr:uid="{00000000-0005-0000-0000-0000C6040000}"/>
    <cellStyle name="Comma 8 12 4" xfId="1198" xr:uid="{00000000-0005-0000-0000-0000C7040000}"/>
    <cellStyle name="Comma 8 13" xfId="1199" xr:uid="{00000000-0005-0000-0000-0000C8040000}"/>
    <cellStyle name="Comma 8 13 2" xfId="1200" xr:uid="{00000000-0005-0000-0000-0000C9040000}"/>
    <cellStyle name="Comma 8 13 3" xfId="1201" xr:uid="{00000000-0005-0000-0000-0000CA040000}"/>
    <cellStyle name="Comma 8 13 4" xfId="1202" xr:uid="{00000000-0005-0000-0000-0000CB040000}"/>
    <cellStyle name="Comma 8 14" xfId="1203" xr:uid="{00000000-0005-0000-0000-0000CC040000}"/>
    <cellStyle name="Comma 8 14 2" xfId="1204" xr:uid="{00000000-0005-0000-0000-0000CD040000}"/>
    <cellStyle name="Comma 8 14 3" xfId="1205" xr:uid="{00000000-0005-0000-0000-0000CE040000}"/>
    <cellStyle name="Comma 8 14 4" xfId="1206" xr:uid="{00000000-0005-0000-0000-0000CF040000}"/>
    <cellStyle name="Comma 8 15" xfId="1207" xr:uid="{00000000-0005-0000-0000-0000D0040000}"/>
    <cellStyle name="Comma 8 15 2" xfId="1208" xr:uid="{00000000-0005-0000-0000-0000D1040000}"/>
    <cellStyle name="Comma 8 15 3" xfId="1209" xr:uid="{00000000-0005-0000-0000-0000D2040000}"/>
    <cellStyle name="Comma 8 15 4" xfId="1210" xr:uid="{00000000-0005-0000-0000-0000D3040000}"/>
    <cellStyle name="Comma 8 16" xfId="1211" xr:uid="{00000000-0005-0000-0000-0000D4040000}"/>
    <cellStyle name="Comma 8 16 2" xfId="1212" xr:uid="{00000000-0005-0000-0000-0000D5040000}"/>
    <cellStyle name="Comma 8 16 3" xfId="1213" xr:uid="{00000000-0005-0000-0000-0000D6040000}"/>
    <cellStyle name="Comma 8 16 4" xfId="1214" xr:uid="{00000000-0005-0000-0000-0000D7040000}"/>
    <cellStyle name="Comma 8 17" xfId="1215" xr:uid="{00000000-0005-0000-0000-0000D8040000}"/>
    <cellStyle name="Comma 8 17 2" xfId="1216" xr:uid="{00000000-0005-0000-0000-0000D9040000}"/>
    <cellStyle name="Comma 8 17 3" xfId="1217" xr:uid="{00000000-0005-0000-0000-0000DA040000}"/>
    <cellStyle name="Comma 8 17 4" xfId="1218" xr:uid="{00000000-0005-0000-0000-0000DB040000}"/>
    <cellStyle name="Comma 8 18" xfId="1219" xr:uid="{00000000-0005-0000-0000-0000DC040000}"/>
    <cellStyle name="Comma 8 18 2" xfId="1220" xr:uid="{00000000-0005-0000-0000-0000DD040000}"/>
    <cellStyle name="Comma 8 18 3" xfId="1221" xr:uid="{00000000-0005-0000-0000-0000DE040000}"/>
    <cellStyle name="Comma 8 18 4" xfId="1222" xr:uid="{00000000-0005-0000-0000-0000DF040000}"/>
    <cellStyle name="Comma 8 19" xfId="1223" xr:uid="{00000000-0005-0000-0000-0000E0040000}"/>
    <cellStyle name="Comma 8 19 2" xfId="1224" xr:uid="{00000000-0005-0000-0000-0000E1040000}"/>
    <cellStyle name="Comma 8 19 3" xfId="1225" xr:uid="{00000000-0005-0000-0000-0000E2040000}"/>
    <cellStyle name="Comma 8 19 4" xfId="1226" xr:uid="{00000000-0005-0000-0000-0000E3040000}"/>
    <cellStyle name="Comma 8 2" xfId="1227" xr:uid="{00000000-0005-0000-0000-0000E4040000}"/>
    <cellStyle name="Comma 8 2 2" xfId="1228" xr:uid="{00000000-0005-0000-0000-0000E5040000}"/>
    <cellStyle name="Comma 8 2 3" xfId="1229" xr:uid="{00000000-0005-0000-0000-0000E6040000}"/>
    <cellStyle name="Comma 8 2 4" xfId="1230" xr:uid="{00000000-0005-0000-0000-0000E7040000}"/>
    <cellStyle name="Comma 8 20" xfId="1231" xr:uid="{00000000-0005-0000-0000-0000E8040000}"/>
    <cellStyle name="Comma 8 20 2" xfId="1232" xr:uid="{00000000-0005-0000-0000-0000E9040000}"/>
    <cellStyle name="Comma 8 20 3" xfId="1233" xr:uid="{00000000-0005-0000-0000-0000EA040000}"/>
    <cellStyle name="Comma 8 20 4" xfId="1234" xr:uid="{00000000-0005-0000-0000-0000EB040000}"/>
    <cellStyle name="Comma 8 21" xfId="1235" xr:uid="{00000000-0005-0000-0000-0000EC040000}"/>
    <cellStyle name="Comma 8 21 2" xfId="1236" xr:uid="{00000000-0005-0000-0000-0000ED040000}"/>
    <cellStyle name="Comma 8 21 3" xfId="1237" xr:uid="{00000000-0005-0000-0000-0000EE040000}"/>
    <cellStyle name="Comma 8 21 4" xfId="1238" xr:uid="{00000000-0005-0000-0000-0000EF040000}"/>
    <cellStyle name="Comma 8 22" xfId="1239" xr:uid="{00000000-0005-0000-0000-0000F0040000}"/>
    <cellStyle name="Comma 8 23" xfId="1240" xr:uid="{00000000-0005-0000-0000-0000F1040000}"/>
    <cellStyle name="Comma 8 24" xfId="1241" xr:uid="{00000000-0005-0000-0000-0000F2040000}"/>
    <cellStyle name="Comma 8 3" xfId="1242" xr:uid="{00000000-0005-0000-0000-0000F3040000}"/>
    <cellStyle name="Comma 8 3 2" xfId="1243" xr:uid="{00000000-0005-0000-0000-0000F4040000}"/>
    <cellStyle name="Comma 8 3 3" xfId="1244" xr:uid="{00000000-0005-0000-0000-0000F5040000}"/>
    <cellStyle name="Comma 8 3 4" xfId="1245" xr:uid="{00000000-0005-0000-0000-0000F6040000}"/>
    <cellStyle name="Comma 8 4" xfId="1246" xr:uid="{00000000-0005-0000-0000-0000F7040000}"/>
    <cellStyle name="Comma 8 4 2" xfId="1247" xr:uid="{00000000-0005-0000-0000-0000F8040000}"/>
    <cellStyle name="Comma 8 4 3" xfId="1248" xr:uid="{00000000-0005-0000-0000-0000F9040000}"/>
    <cellStyle name="Comma 8 4 4" xfId="1249" xr:uid="{00000000-0005-0000-0000-0000FA040000}"/>
    <cellStyle name="Comma 8 5" xfId="1250" xr:uid="{00000000-0005-0000-0000-0000FB040000}"/>
    <cellStyle name="Comma 8 5 2" xfId="1251" xr:uid="{00000000-0005-0000-0000-0000FC040000}"/>
    <cellStyle name="Comma 8 5 3" xfId="1252" xr:uid="{00000000-0005-0000-0000-0000FD040000}"/>
    <cellStyle name="Comma 8 5 4" xfId="1253" xr:uid="{00000000-0005-0000-0000-0000FE040000}"/>
    <cellStyle name="Comma 8 6" xfId="1254" xr:uid="{00000000-0005-0000-0000-0000FF040000}"/>
    <cellStyle name="Comma 8 6 2" xfId="1255" xr:uid="{00000000-0005-0000-0000-000000050000}"/>
    <cellStyle name="Comma 8 6 3" xfId="1256" xr:uid="{00000000-0005-0000-0000-000001050000}"/>
    <cellStyle name="Comma 8 6 4" xfId="1257" xr:uid="{00000000-0005-0000-0000-000002050000}"/>
    <cellStyle name="Comma 8 7" xfId="1258" xr:uid="{00000000-0005-0000-0000-000003050000}"/>
    <cellStyle name="Comma 8 7 2" xfId="1259" xr:uid="{00000000-0005-0000-0000-000004050000}"/>
    <cellStyle name="Comma 8 7 3" xfId="1260" xr:uid="{00000000-0005-0000-0000-000005050000}"/>
    <cellStyle name="Comma 8 7 4" xfId="1261" xr:uid="{00000000-0005-0000-0000-000006050000}"/>
    <cellStyle name="Comma 8 8" xfId="1262" xr:uid="{00000000-0005-0000-0000-000007050000}"/>
    <cellStyle name="Comma 8 8 2" xfId="1263" xr:uid="{00000000-0005-0000-0000-000008050000}"/>
    <cellStyle name="Comma 8 8 3" xfId="1264" xr:uid="{00000000-0005-0000-0000-000009050000}"/>
    <cellStyle name="Comma 8 8 4" xfId="1265" xr:uid="{00000000-0005-0000-0000-00000A050000}"/>
    <cellStyle name="Comma 8 9" xfId="1266" xr:uid="{00000000-0005-0000-0000-00000B050000}"/>
    <cellStyle name="Comma 8 9 2" xfId="1267" xr:uid="{00000000-0005-0000-0000-00000C050000}"/>
    <cellStyle name="Comma 8 9 3" xfId="1268" xr:uid="{00000000-0005-0000-0000-00000D050000}"/>
    <cellStyle name="Comma 8 9 4" xfId="1269" xr:uid="{00000000-0005-0000-0000-00000E050000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3" xfId="1273" xr:uid="{00000000-0005-0000-0000-000012050000}"/>
    <cellStyle name="Comma 9 10 4" xfId="1274" xr:uid="{00000000-0005-0000-0000-000013050000}"/>
    <cellStyle name="Comma 9 11" xfId="1275" xr:uid="{00000000-0005-0000-0000-000014050000}"/>
    <cellStyle name="Comma 9 11 2" xfId="1276" xr:uid="{00000000-0005-0000-0000-000015050000}"/>
    <cellStyle name="Comma 9 11 3" xfId="1277" xr:uid="{00000000-0005-0000-0000-000016050000}"/>
    <cellStyle name="Comma 9 11 4" xfId="1278" xr:uid="{00000000-0005-0000-0000-000017050000}"/>
    <cellStyle name="Comma 9 12" xfId="1279" xr:uid="{00000000-0005-0000-0000-000018050000}"/>
    <cellStyle name="Comma 9 12 2" xfId="1280" xr:uid="{00000000-0005-0000-0000-000019050000}"/>
    <cellStyle name="Comma 9 12 3" xfId="1281" xr:uid="{00000000-0005-0000-0000-00001A050000}"/>
    <cellStyle name="Comma 9 12 4" xfId="1282" xr:uid="{00000000-0005-0000-0000-00001B050000}"/>
    <cellStyle name="Comma 9 13" xfId="1283" xr:uid="{00000000-0005-0000-0000-00001C050000}"/>
    <cellStyle name="Comma 9 13 2" xfId="1284" xr:uid="{00000000-0005-0000-0000-00001D050000}"/>
    <cellStyle name="Comma 9 13 3" xfId="1285" xr:uid="{00000000-0005-0000-0000-00001E050000}"/>
    <cellStyle name="Comma 9 13 4" xfId="1286" xr:uid="{00000000-0005-0000-0000-00001F050000}"/>
    <cellStyle name="Comma 9 14" xfId="1287" xr:uid="{00000000-0005-0000-0000-000020050000}"/>
    <cellStyle name="Comma 9 14 2" xfId="1288" xr:uid="{00000000-0005-0000-0000-000021050000}"/>
    <cellStyle name="Comma 9 14 3" xfId="1289" xr:uid="{00000000-0005-0000-0000-000022050000}"/>
    <cellStyle name="Comma 9 14 4" xfId="1290" xr:uid="{00000000-0005-0000-0000-000023050000}"/>
    <cellStyle name="Comma 9 15" xfId="1291" xr:uid="{00000000-0005-0000-0000-000024050000}"/>
    <cellStyle name="Comma 9 15 2" xfId="1292" xr:uid="{00000000-0005-0000-0000-000025050000}"/>
    <cellStyle name="Comma 9 15 3" xfId="1293" xr:uid="{00000000-0005-0000-0000-000026050000}"/>
    <cellStyle name="Comma 9 15 4" xfId="1294" xr:uid="{00000000-0005-0000-0000-000027050000}"/>
    <cellStyle name="Comma 9 16" xfId="1295" xr:uid="{00000000-0005-0000-0000-000028050000}"/>
    <cellStyle name="Comma 9 16 2" xfId="1296" xr:uid="{00000000-0005-0000-0000-000029050000}"/>
    <cellStyle name="Comma 9 16 3" xfId="1297" xr:uid="{00000000-0005-0000-0000-00002A050000}"/>
    <cellStyle name="Comma 9 16 4" xfId="1298" xr:uid="{00000000-0005-0000-0000-00002B050000}"/>
    <cellStyle name="Comma 9 17" xfId="1299" xr:uid="{00000000-0005-0000-0000-00002C050000}"/>
    <cellStyle name="Comma 9 17 2" xfId="1300" xr:uid="{00000000-0005-0000-0000-00002D050000}"/>
    <cellStyle name="Comma 9 17 3" xfId="1301" xr:uid="{00000000-0005-0000-0000-00002E050000}"/>
    <cellStyle name="Comma 9 17 4" xfId="1302" xr:uid="{00000000-0005-0000-0000-00002F050000}"/>
    <cellStyle name="Comma 9 18" xfId="1303" xr:uid="{00000000-0005-0000-0000-000030050000}"/>
    <cellStyle name="Comma 9 18 2" xfId="1304" xr:uid="{00000000-0005-0000-0000-000031050000}"/>
    <cellStyle name="Comma 9 18 3" xfId="1305" xr:uid="{00000000-0005-0000-0000-000032050000}"/>
    <cellStyle name="Comma 9 18 4" xfId="1306" xr:uid="{00000000-0005-0000-0000-000033050000}"/>
    <cellStyle name="Comma 9 19" xfId="1307" xr:uid="{00000000-0005-0000-0000-000034050000}"/>
    <cellStyle name="Comma 9 19 2" xfId="1308" xr:uid="{00000000-0005-0000-0000-000035050000}"/>
    <cellStyle name="Comma 9 19 3" xfId="1309" xr:uid="{00000000-0005-0000-0000-000036050000}"/>
    <cellStyle name="Comma 9 19 4" xfId="1310" xr:uid="{00000000-0005-0000-0000-000037050000}"/>
    <cellStyle name="Comma 9 2" xfId="1311" xr:uid="{00000000-0005-0000-0000-000038050000}"/>
    <cellStyle name="Comma 9 2 2" xfId="1312" xr:uid="{00000000-0005-0000-0000-000039050000}"/>
    <cellStyle name="Comma 9 2 3" xfId="1313" xr:uid="{00000000-0005-0000-0000-00003A050000}"/>
    <cellStyle name="Comma 9 2 4" xfId="1314" xr:uid="{00000000-0005-0000-0000-00003B050000}"/>
    <cellStyle name="Comma 9 20" xfId="1315" xr:uid="{00000000-0005-0000-0000-00003C050000}"/>
    <cellStyle name="Comma 9 20 2" xfId="1316" xr:uid="{00000000-0005-0000-0000-00003D050000}"/>
    <cellStyle name="Comma 9 20 3" xfId="1317" xr:uid="{00000000-0005-0000-0000-00003E050000}"/>
    <cellStyle name="Comma 9 20 4" xfId="1318" xr:uid="{00000000-0005-0000-0000-00003F050000}"/>
    <cellStyle name="Comma 9 21" xfId="1319" xr:uid="{00000000-0005-0000-0000-000040050000}"/>
    <cellStyle name="Comma 9 21 2" xfId="1320" xr:uid="{00000000-0005-0000-0000-000041050000}"/>
    <cellStyle name="Comma 9 21 3" xfId="1321" xr:uid="{00000000-0005-0000-0000-000042050000}"/>
    <cellStyle name="Comma 9 22" xfId="1322" xr:uid="{00000000-0005-0000-0000-000043050000}"/>
    <cellStyle name="Comma 9 23" xfId="1323" xr:uid="{00000000-0005-0000-0000-000044050000}"/>
    <cellStyle name="Comma 9 24" xfId="1324" xr:uid="{00000000-0005-0000-0000-000045050000}"/>
    <cellStyle name="Comma 9 3" xfId="1325" xr:uid="{00000000-0005-0000-0000-000046050000}"/>
    <cellStyle name="Comma 9 3 2" xfId="1326" xr:uid="{00000000-0005-0000-0000-000047050000}"/>
    <cellStyle name="Comma 9 3 3" xfId="1327" xr:uid="{00000000-0005-0000-0000-000048050000}"/>
    <cellStyle name="Comma 9 3 4" xfId="1328" xr:uid="{00000000-0005-0000-0000-000049050000}"/>
    <cellStyle name="Comma 9 4" xfId="1329" xr:uid="{00000000-0005-0000-0000-00004A050000}"/>
    <cellStyle name="Comma 9 4 2" xfId="1330" xr:uid="{00000000-0005-0000-0000-00004B050000}"/>
    <cellStyle name="Comma 9 4 3" xfId="1331" xr:uid="{00000000-0005-0000-0000-00004C050000}"/>
    <cellStyle name="Comma 9 4 4" xfId="1332" xr:uid="{00000000-0005-0000-0000-00004D050000}"/>
    <cellStyle name="Comma 9 5" xfId="1333" xr:uid="{00000000-0005-0000-0000-00004E050000}"/>
    <cellStyle name="Comma 9 5 2" xfId="1334" xr:uid="{00000000-0005-0000-0000-00004F050000}"/>
    <cellStyle name="Comma 9 5 3" xfId="1335" xr:uid="{00000000-0005-0000-0000-000050050000}"/>
    <cellStyle name="Comma 9 5 4" xfId="1336" xr:uid="{00000000-0005-0000-0000-000051050000}"/>
    <cellStyle name="Comma 9 6" xfId="1337" xr:uid="{00000000-0005-0000-0000-000052050000}"/>
    <cellStyle name="Comma 9 6 2" xfId="1338" xr:uid="{00000000-0005-0000-0000-000053050000}"/>
    <cellStyle name="Comma 9 6 3" xfId="1339" xr:uid="{00000000-0005-0000-0000-000054050000}"/>
    <cellStyle name="Comma 9 6 4" xfId="1340" xr:uid="{00000000-0005-0000-0000-000055050000}"/>
    <cellStyle name="Comma 9 7" xfId="1341" xr:uid="{00000000-0005-0000-0000-000056050000}"/>
    <cellStyle name="Comma 9 7 2" xfId="1342" xr:uid="{00000000-0005-0000-0000-000057050000}"/>
    <cellStyle name="Comma 9 7 3" xfId="1343" xr:uid="{00000000-0005-0000-0000-000058050000}"/>
    <cellStyle name="Comma 9 7 4" xfId="1344" xr:uid="{00000000-0005-0000-0000-000059050000}"/>
    <cellStyle name="Comma 9 8" xfId="1345" xr:uid="{00000000-0005-0000-0000-00005A050000}"/>
    <cellStyle name="Comma 9 8 2" xfId="1346" xr:uid="{00000000-0005-0000-0000-00005B050000}"/>
    <cellStyle name="Comma 9 8 3" xfId="1347" xr:uid="{00000000-0005-0000-0000-00005C050000}"/>
    <cellStyle name="Comma 9 8 4" xfId="1348" xr:uid="{00000000-0005-0000-0000-00005D050000}"/>
    <cellStyle name="Comma 9 9" xfId="1349" xr:uid="{00000000-0005-0000-0000-00005E050000}"/>
    <cellStyle name="Comma 9 9 2" xfId="1350" xr:uid="{00000000-0005-0000-0000-00005F050000}"/>
    <cellStyle name="Comma 9 9 3" xfId="1351" xr:uid="{00000000-0005-0000-0000-000060050000}"/>
    <cellStyle name="Comma 9 9 4" xfId="1352" xr:uid="{00000000-0005-0000-0000-000061050000}"/>
    <cellStyle name="Currency [0] 2" xfId="2641" xr:uid="{00000000-0005-0000-0000-000062050000}"/>
    <cellStyle name="Currency 10" xfId="1353" xr:uid="{00000000-0005-0000-0000-000063050000}"/>
    <cellStyle name="Currency 10 2" xfId="1354" xr:uid="{00000000-0005-0000-0000-000064050000}"/>
    <cellStyle name="Currency 10 3" xfId="1355" xr:uid="{00000000-0005-0000-0000-000065050000}"/>
    <cellStyle name="Currency 10 4" xfId="1356" xr:uid="{00000000-0005-0000-0000-000066050000}"/>
    <cellStyle name="Currency 11" xfId="1357" xr:uid="{00000000-0005-0000-0000-000067050000}"/>
    <cellStyle name="Currency 11 2" xfId="1358" xr:uid="{00000000-0005-0000-0000-000068050000}"/>
    <cellStyle name="Currency 11 3" xfId="1359" xr:uid="{00000000-0005-0000-0000-000069050000}"/>
    <cellStyle name="Currency 11 4" xfId="1360" xr:uid="{00000000-0005-0000-0000-00006A050000}"/>
    <cellStyle name="Currency 12" xfId="1361" xr:uid="{00000000-0005-0000-0000-00006B050000}"/>
    <cellStyle name="Currency 12 2" xfId="1362" xr:uid="{00000000-0005-0000-0000-00006C050000}"/>
    <cellStyle name="Currency 12 3" xfId="1363" xr:uid="{00000000-0005-0000-0000-00006D050000}"/>
    <cellStyle name="Currency 12 4" xfId="1364" xr:uid="{00000000-0005-0000-0000-00006E050000}"/>
    <cellStyle name="Currency 13" xfId="1365" xr:uid="{00000000-0005-0000-0000-00006F050000}"/>
    <cellStyle name="Currency 13 2" xfId="1366" xr:uid="{00000000-0005-0000-0000-000070050000}"/>
    <cellStyle name="Currency 13 3" xfId="1367" xr:uid="{00000000-0005-0000-0000-000071050000}"/>
    <cellStyle name="Currency 13 4" xfId="1368" xr:uid="{00000000-0005-0000-0000-000072050000}"/>
    <cellStyle name="Currency 14" xfId="1369" xr:uid="{00000000-0005-0000-0000-000073050000}"/>
    <cellStyle name="Currency 14 2" xfId="1370" xr:uid="{00000000-0005-0000-0000-000074050000}"/>
    <cellStyle name="Currency 14 3" xfId="1371" xr:uid="{00000000-0005-0000-0000-000075050000}"/>
    <cellStyle name="Currency 14 4" xfId="1372" xr:uid="{00000000-0005-0000-0000-000076050000}"/>
    <cellStyle name="Currency 15" xfId="1373" xr:uid="{00000000-0005-0000-0000-000077050000}"/>
    <cellStyle name="Currency 15 2" xfId="1374" xr:uid="{00000000-0005-0000-0000-000078050000}"/>
    <cellStyle name="Currency 15 3" xfId="1375" xr:uid="{00000000-0005-0000-0000-000079050000}"/>
    <cellStyle name="Currency 15 4" xfId="1376" xr:uid="{00000000-0005-0000-0000-00007A050000}"/>
    <cellStyle name="Currency 16" xfId="1377" xr:uid="{00000000-0005-0000-0000-00007B050000}"/>
    <cellStyle name="Currency 16 2" xfId="1378" xr:uid="{00000000-0005-0000-0000-00007C050000}"/>
    <cellStyle name="Currency 16 3" xfId="1379" xr:uid="{00000000-0005-0000-0000-00007D050000}"/>
    <cellStyle name="Currency 16 4" xfId="1380" xr:uid="{00000000-0005-0000-0000-00007E050000}"/>
    <cellStyle name="Currency 17" xfId="1381" xr:uid="{00000000-0005-0000-0000-00007F050000}"/>
    <cellStyle name="Currency 17 2" xfId="1382" xr:uid="{00000000-0005-0000-0000-000080050000}"/>
    <cellStyle name="Currency 17 3" xfId="1383" xr:uid="{00000000-0005-0000-0000-000081050000}"/>
    <cellStyle name="Currency 17 4" xfId="1384" xr:uid="{00000000-0005-0000-0000-000082050000}"/>
    <cellStyle name="Currency 18" xfId="1385" xr:uid="{00000000-0005-0000-0000-000083050000}"/>
    <cellStyle name="Currency 18 2" xfId="1386" xr:uid="{00000000-0005-0000-0000-000084050000}"/>
    <cellStyle name="Currency 18 3" xfId="1387" xr:uid="{00000000-0005-0000-0000-000085050000}"/>
    <cellStyle name="Currency 18 4" xfId="1388" xr:uid="{00000000-0005-0000-0000-000086050000}"/>
    <cellStyle name="Currency 19" xfId="1389" xr:uid="{00000000-0005-0000-0000-000087050000}"/>
    <cellStyle name="Currency 19 2" xfId="1390" xr:uid="{00000000-0005-0000-0000-000088050000}"/>
    <cellStyle name="Currency 19 3" xfId="1391" xr:uid="{00000000-0005-0000-0000-000089050000}"/>
    <cellStyle name="Currency 19 4" xfId="1392" xr:uid="{00000000-0005-0000-0000-00008A050000}"/>
    <cellStyle name="Currency 2" xfId="1393" xr:uid="{00000000-0005-0000-0000-00008B050000}"/>
    <cellStyle name="Currency 2 2" xfId="2633" xr:uid="{00000000-0005-0000-0000-00008C050000}"/>
    <cellStyle name="Currency 20" xfId="1394" xr:uid="{00000000-0005-0000-0000-00008D050000}"/>
    <cellStyle name="Currency 20 2" xfId="1395" xr:uid="{00000000-0005-0000-0000-00008E050000}"/>
    <cellStyle name="Currency 20 3" xfId="1396" xr:uid="{00000000-0005-0000-0000-00008F050000}"/>
    <cellStyle name="Currency 20 4" xfId="1397" xr:uid="{00000000-0005-0000-0000-000090050000}"/>
    <cellStyle name="Currency 21" xfId="1398" xr:uid="{00000000-0005-0000-0000-000091050000}"/>
    <cellStyle name="Currency 21 2" xfId="1399" xr:uid="{00000000-0005-0000-0000-000092050000}"/>
    <cellStyle name="Currency 21 3" xfId="1400" xr:uid="{00000000-0005-0000-0000-000093050000}"/>
    <cellStyle name="Currency 21 4" xfId="1401" xr:uid="{00000000-0005-0000-0000-000094050000}"/>
    <cellStyle name="Currency 22" xfId="1402" xr:uid="{00000000-0005-0000-0000-000095050000}"/>
    <cellStyle name="Currency 22 2" xfId="1403" xr:uid="{00000000-0005-0000-0000-000096050000}"/>
    <cellStyle name="Currency 22 3" xfId="1404" xr:uid="{00000000-0005-0000-0000-000097050000}"/>
    <cellStyle name="Currency 22 4" xfId="1405" xr:uid="{00000000-0005-0000-0000-000098050000}"/>
    <cellStyle name="Currency 23" xfId="1406" xr:uid="{00000000-0005-0000-0000-000099050000}"/>
    <cellStyle name="Currency 23 2" xfId="1407" xr:uid="{00000000-0005-0000-0000-00009A050000}"/>
    <cellStyle name="Currency 23 3" xfId="1408" xr:uid="{00000000-0005-0000-0000-00009B050000}"/>
    <cellStyle name="Currency 23 4" xfId="1409" xr:uid="{00000000-0005-0000-0000-00009C050000}"/>
    <cellStyle name="Currency 24" xfId="1410" xr:uid="{00000000-0005-0000-0000-00009D050000}"/>
    <cellStyle name="Currency 24 2" xfId="1411" xr:uid="{00000000-0005-0000-0000-00009E050000}"/>
    <cellStyle name="Currency 24 3" xfId="1412" xr:uid="{00000000-0005-0000-0000-00009F050000}"/>
    <cellStyle name="Currency 24 4" xfId="1413" xr:uid="{00000000-0005-0000-0000-0000A0050000}"/>
    <cellStyle name="Currency 25" xfId="1414" xr:uid="{00000000-0005-0000-0000-0000A1050000}"/>
    <cellStyle name="Currency 25 2" xfId="1415" xr:uid="{00000000-0005-0000-0000-0000A2050000}"/>
    <cellStyle name="Currency 25 3" xfId="1416" xr:uid="{00000000-0005-0000-0000-0000A3050000}"/>
    <cellStyle name="Currency 25 4" xfId="1417" xr:uid="{00000000-0005-0000-0000-0000A4050000}"/>
    <cellStyle name="Currency 26" xfId="1418" xr:uid="{00000000-0005-0000-0000-0000A5050000}"/>
    <cellStyle name="Currency 26 2" xfId="1419" xr:uid="{00000000-0005-0000-0000-0000A6050000}"/>
    <cellStyle name="Currency 26 3" xfId="1420" xr:uid="{00000000-0005-0000-0000-0000A7050000}"/>
    <cellStyle name="Currency 26 4" xfId="1421" xr:uid="{00000000-0005-0000-0000-0000A8050000}"/>
    <cellStyle name="Currency 27" xfId="1422" xr:uid="{00000000-0005-0000-0000-0000A9050000}"/>
    <cellStyle name="Currency 27 2" xfId="1423" xr:uid="{00000000-0005-0000-0000-0000AA050000}"/>
    <cellStyle name="Currency 27 3" xfId="1424" xr:uid="{00000000-0005-0000-0000-0000AB050000}"/>
    <cellStyle name="Currency 27 4" xfId="1425" xr:uid="{00000000-0005-0000-0000-0000AC050000}"/>
    <cellStyle name="Currency 28" xfId="1426" xr:uid="{00000000-0005-0000-0000-0000AD050000}"/>
    <cellStyle name="Currency 29" xfId="1427" xr:uid="{00000000-0005-0000-0000-0000AE050000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3" xfId="1431" xr:uid="{00000000-0005-0000-0000-0000B2050000}"/>
    <cellStyle name="Currency 3 10 4" xfId="1432" xr:uid="{00000000-0005-0000-0000-0000B3050000}"/>
    <cellStyle name="Currency 3 11" xfId="1433" xr:uid="{00000000-0005-0000-0000-0000B4050000}"/>
    <cellStyle name="Currency 3 11 2" xfId="1434" xr:uid="{00000000-0005-0000-0000-0000B5050000}"/>
    <cellStyle name="Currency 3 11 3" xfId="1435" xr:uid="{00000000-0005-0000-0000-0000B6050000}"/>
    <cellStyle name="Currency 3 11 4" xfId="1436" xr:uid="{00000000-0005-0000-0000-0000B7050000}"/>
    <cellStyle name="Currency 3 12" xfId="1437" xr:uid="{00000000-0005-0000-0000-0000B8050000}"/>
    <cellStyle name="Currency 3 12 2" xfId="1438" xr:uid="{00000000-0005-0000-0000-0000B9050000}"/>
    <cellStyle name="Currency 3 12 3" xfId="1439" xr:uid="{00000000-0005-0000-0000-0000BA050000}"/>
    <cellStyle name="Currency 3 12 4" xfId="1440" xr:uid="{00000000-0005-0000-0000-0000BB050000}"/>
    <cellStyle name="Currency 3 13" xfId="1441" xr:uid="{00000000-0005-0000-0000-0000BC050000}"/>
    <cellStyle name="Currency 3 13 2" xfId="1442" xr:uid="{00000000-0005-0000-0000-0000BD050000}"/>
    <cellStyle name="Currency 3 13 3" xfId="1443" xr:uid="{00000000-0005-0000-0000-0000BE050000}"/>
    <cellStyle name="Currency 3 13 4" xfId="1444" xr:uid="{00000000-0005-0000-0000-0000BF050000}"/>
    <cellStyle name="Currency 3 14" xfId="1445" xr:uid="{00000000-0005-0000-0000-0000C0050000}"/>
    <cellStyle name="Currency 3 14 2" xfId="1446" xr:uid="{00000000-0005-0000-0000-0000C1050000}"/>
    <cellStyle name="Currency 3 14 3" xfId="1447" xr:uid="{00000000-0005-0000-0000-0000C2050000}"/>
    <cellStyle name="Currency 3 14 4" xfId="1448" xr:uid="{00000000-0005-0000-0000-0000C3050000}"/>
    <cellStyle name="Currency 3 15" xfId="1449" xr:uid="{00000000-0005-0000-0000-0000C4050000}"/>
    <cellStyle name="Currency 3 15 2" xfId="1450" xr:uid="{00000000-0005-0000-0000-0000C5050000}"/>
    <cellStyle name="Currency 3 15 3" xfId="1451" xr:uid="{00000000-0005-0000-0000-0000C6050000}"/>
    <cellStyle name="Currency 3 15 4" xfId="1452" xr:uid="{00000000-0005-0000-0000-0000C7050000}"/>
    <cellStyle name="Currency 3 16" xfId="1453" xr:uid="{00000000-0005-0000-0000-0000C8050000}"/>
    <cellStyle name="Currency 3 16 2" xfId="1454" xr:uid="{00000000-0005-0000-0000-0000C9050000}"/>
    <cellStyle name="Currency 3 16 3" xfId="1455" xr:uid="{00000000-0005-0000-0000-0000CA050000}"/>
    <cellStyle name="Currency 3 16 4" xfId="1456" xr:uid="{00000000-0005-0000-0000-0000CB050000}"/>
    <cellStyle name="Currency 3 17" xfId="1457" xr:uid="{00000000-0005-0000-0000-0000CC050000}"/>
    <cellStyle name="Currency 3 17 2" xfId="1458" xr:uid="{00000000-0005-0000-0000-0000CD050000}"/>
    <cellStyle name="Currency 3 17 3" xfId="1459" xr:uid="{00000000-0005-0000-0000-0000CE050000}"/>
    <cellStyle name="Currency 3 17 4" xfId="1460" xr:uid="{00000000-0005-0000-0000-0000CF050000}"/>
    <cellStyle name="Currency 3 18" xfId="1461" xr:uid="{00000000-0005-0000-0000-0000D0050000}"/>
    <cellStyle name="Currency 3 18 2" xfId="1462" xr:uid="{00000000-0005-0000-0000-0000D1050000}"/>
    <cellStyle name="Currency 3 18 3" xfId="1463" xr:uid="{00000000-0005-0000-0000-0000D2050000}"/>
    <cellStyle name="Currency 3 18 4" xfId="1464" xr:uid="{00000000-0005-0000-0000-0000D3050000}"/>
    <cellStyle name="Currency 3 19" xfId="1465" xr:uid="{00000000-0005-0000-0000-0000D4050000}"/>
    <cellStyle name="Currency 3 19 2" xfId="1466" xr:uid="{00000000-0005-0000-0000-0000D5050000}"/>
    <cellStyle name="Currency 3 19 3" xfId="1467" xr:uid="{00000000-0005-0000-0000-0000D6050000}"/>
    <cellStyle name="Currency 3 19 4" xfId="1468" xr:uid="{00000000-0005-0000-0000-0000D7050000}"/>
    <cellStyle name="Currency 3 2" xfId="1469" xr:uid="{00000000-0005-0000-0000-0000D8050000}"/>
    <cellStyle name="Currency 3 2 2" xfId="1470" xr:uid="{00000000-0005-0000-0000-0000D9050000}"/>
    <cellStyle name="Currency 3 2 3" xfId="1471" xr:uid="{00000000-0005-0000-0000-0000DA050000}"/>
    <cellStyle name="Currency 3 2 4" xfId="1472" xr:uid="{00000000-0005-0000-0000-0000DB050000}"/>
    <cellStyle name="Currency 3 20" xfId="1473" xr:uid="{00000000-0005-0000-0000-0000DC050000}"/>
    <cellStyle name="Currency 3 20 2" xfId="1474" xr:uid="{00000000-0005-0000-0000-0000DD050000}"/>
    <cellStyle name="Currency 3 20 3" xfId="1475" xr:uid="{00000000-0005-0000-0000-0000DE050000}"/>
    <cellStyle name="Currency 3 20 4" xfId="1476" xr:uid="{00000000-0005-0000-0000-0000DF050000}"/>
    <cellStyle name="Currency 3 21" xfId="1477" xr:uid="{00000000-0005-0000-0000-0000E0050000}"/>
    <cellStyle name="Currency 3 21 2" xfId="1478" xr:uid="{00000000-0005-0000-0000-0000E1050000}"/>
    <cellStyle name="Currency 3 21 3" xfId="1479" xr:uid="{00000000-0005-0000-0000-0000E2050000}"/>
    <cellStyle name="Currency 3 21 4" xfId="1480" xr:uid="{00000000-0005-0000-0000-0000E3050000}"/>
    <cellStyle name="Currency 3 22" xfId="1481" xr:uid="{00000000-0005-0000-0000-0000E4050000}"/>
    <cellStyle name="Currency 3 23" xfId="1482" xr:uid="{00000000-0005-0000-0000-0000E5050000}"/>
    <cellStyle name="Currency 3 24" xfId="1483" xr:uid="{00000000-0005-0000-0000-0000E6050000}"/>
    <cellStyle name="Currency 3 3" xfId="1484" xr:uid="{00000000-0005-0000-0000-0000E7050000}"/>
    <cellStyle name="Currency 3 3 2" xfId="1485" xr:uid="{00000000-0005-0000-0000-0000E8050000}"/>
    <cellStyle name="Currency 3 3 3" xfId="1486" xr:uid="{00000000-0005-0000-0000-0000E9050000}"/>
    <cellStyle name="Currency 3 3 4" xfId="1487" xr:uid="{00000000-0005-0000-0000-0000EA050000}"/>
    <cellStyle name="Currency 3 4" xfId="1488" xr:uid="{00000000-0005-0000-0000-0000EB050000}"/>
    <cellStyle name="Currency 3 4 2" xfId="1489" xr:uid="{00000000-0005-0000-0000-0000EC050000}"/>
    <cellStyle name="Currency 3 4 3" xfId="1490" xr:uid="{00000000-0005-0000-0000-0000ED050000}"/>
    <cellStyle name="Currency 3 4 4" xfId="1491" xr:uid="{00000000-0005-0000-0000-0000EE050000}"/>
    <cellStyle name="Currency 3 5" xfId="1492" xr:uid="{00000000-0005-0000-0000-0000EF050000}"/>
    <cellStyle name="Currency 3 5 2" xfId="1493" xr:uid="{00000000-0005-0000-0000-0000F0050000}"/>
    <cellStyle name="Currency 3 5 3" xfId="1494" xr:uid="{00000000-0005-0000-0000-0000F1050000}"/>
    <cellStyle name="Currency 3 5 4" xfId="1495" xr:uid="{00000000-0005-0000-0000-0000F2050000}"/>
    <cellStyle name="Currency 3 6" xfId="1496" xr:uid="{00000000-0005-0000-0000-0000F3050000}"/>
    <cellStyle name="Currency 3 6 2" xfId="1497" xr:uid="{00000000-0005-0000-0000-0000F4050000}"/>
    <cellStyle name="Currency 3 6 3" xfId="1498" xr:uid="{00000000-0005-0000-0000-0000F5050000}"/>
    <cellStyle name="Currency 3 6 4" xfId="1499" xr:uid="{00000000-0005-0000-0000-0000F6050000}"/>
    <cellStyle name="Currency 3 7" xfId="1500" xr:uid="{00000000-0005-0000-0000-0000F7050000}"/>
    <cellStyle name="Currency 3 7 2" xfId="1501" xr:uid="{00000000-0005-0000-0000-0000F8050000}"/>
    <cellStyle name="Currency 3 7 3" xfId="1502" xr:uid="{00000000-0005-0000-0000-0000F9050000}"/>
    <cellStyle name="Currency 3 7 4" xfId="1503" xr:uid="{00000000-0005-0000-0000-0000FA050000}"/>
    <cellStyle name="Currency 3 8" xfId="1504" xr:uid="{00000000-0005-0000-0000-0000FB050000}"/>
    <cellStyle name="Currency 3 8 2" xfId="1505" xr:uid="{00000000-0005-0000-0000-0000FC050000}"/>
    <cellStyle name="Currency 3 8 3" xfId="1506" xr:uid="{00000000-0005-0000-0000-0000FD050000}"/>
    <cellStyle name="Currency 3 8 4" xfId="1507" xr:uid="{00000000-0005-0000-0000-0000FE050000}"/>
    <cellStyle name="Currency 3 9" xfId="1508" xr:uid="{00000000-0005-0000-0000-0000FF050000}"/>
    <cellStyle name="Currency 3 9 2" xfId="1509" xr:uid="{00000000-0005-0000-0000-000000060000}"/>
    <cellStyle name="Currency 3 9 3" xfId="1510" xr:uid="{00000000-0005-0000-0000-000001060000}"/>
    <cellStyle name="Currency 3 9 4" xfId="1511" xr:uid="{00000000-0005-0000-0000-000002060000}"/>
    <cellStyle name="Currency 30" xfId="1512" xr:uid="{00000000-0005-0000-0000-000003060000}"/>
    <cellStyle name="Currency 31" xfId="2625" xr:uid="{00000000-0005-0000-0000-000004060000}"/>
    <cellStyle name="Currency 32" xfId="2618" xr:uid="{00000000-0005-0000-0000-000005060000}"/>
    <cellStyle name="Currency 33" xfId="2643" xr:uid="{00000000-0005-0000-0000-000006060000}"/>
    <cellStyle name="Currency 34" xfId="2635" xr:uid="{00000000-0005-0000-0000-000007060000}"/>
    <cellStyle name="Currency 35" xfId="2651" xr:uid="{00000000-0005-0000-0000-000008060000}"/>
    <cellStyle name="Currency 36" xfId="2655" xr:uid="{00000000-0005-0000-0000-000009060000}"/>
    <cellStyle name="Currency 37" xfId="12" xr:uid="{00000000-0005-0000-0000-00000A060000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3" xfId="1516" xr:uid="{00000000-0005-0000-0000-00000E060000}"/>
    <cellStyle name="Currency 4 10 4" xfId="1517" xr:uid="{00000000-0005-0000-0000-00000F060000}"/>
    <cellStyle name="Currency 4 11" xfId="1518" xr:uid="{00000000-0005-0000-0000-000010060000}"/>
    <cellStyle name="Currency 4 11 2" xfId="1519" xr:uid="{00000000-0005-0000-0000-000011060000}"/>
    <cellStyle name="Currency 4 11 3" xfId="1520" xr:uid="{00000000-0005-0000-0000-000012060000}"/>
    <cellStyle name="Currency 4 11 4" xfId="1521" xr:uid="{00000000-0005-0000-0000-000013060000}"/>
    <cellStyle name="Currency 4 12" xfId="1522" xr:uid="{00000000-0005-0000-0000-000014060000}"/>
    <cellStyle name="Currency 4 12 2" xfId="1523" xr:uid="{00000000-0005-0000-0000-000015060000}"/>
    <cellStyle name="Currency 4 12 3" xfId="1524" xr:uid="{00000000-0005-0000-0000-000016060000}"/>
    <cellStyle name="Currency 4 12 4" xfId="1525" xr:uid="{00000000-0005-0000-0000-000017060000}"/>
    <cellStyle name="Currency 4 13" xfId="1526" xr:uid="{00000000-0005-0000-0000-000018060000}"/>
    <cellStyle name="Currency 4 13 2" xfId="1527" xr:uid="{00000000-0005-0000-0000-000019060000}"/>
    <cellStyle name="Currency 4 13 3" xfId="1528" xr:uid="{00000000-0005-0000-0000-00001A060000}"/>
    <cellStyle name="Currency 4 13 4" xfId="1529" xr:uid="{00000000-0005-0000-0000-00001B060000}"/>
    <cellStyle name="Currency 4 14" xfId="1530" xr:uid="{00000000-0005-0000-0000-00001C060000}"/>
    <cellStyle name="Currency 4 14 2" xfId="1531" xr:uid="{00000000-0005-0000-0000-00001D060000}"/>
    <cellStyle name="Currency 4 14 3" xfId="1532" xr:uid="{00000000-0005-0000-0000-00001E060000}"/>
    <cellStyle name="Currency 4 14 4" xfId="1533" xr:uid="{00000000-0005-0000-0000-00001F060000}"/>
    <cellStyle name="Currency 4 15" xfId="1534" xr:uid="{00000000-0005-0000-0000-000020060000}"/>
    <cellStyle name="Currency 4 15 2" xfId="1535" xr:uid="{00000000-0005-0000-0000-000021060000}"/>
    <cellStyle name="Currency 4 15 3" xfId="1536" xr:uid="{00000000-0005-0000-0000-000022060000}"/>
    <cellStyle name="Currency 4 15 4" xfId="1537" xr:uid="{00000000-0005-0000-0000-000023060000}"/>
    <cellStyle name="Currency 4 16" xfId="1538" xr:uid="{00000000-0005-0000-0000-000024060000}"/>
    <cellStyle name="Currency 4 16 2" xfId="1539" xr:uid="{00000000-0005-0000-0000-000025060000}"/>
    <cellStyle name="Currency 4 16 3" xfId="1540" xr:uid="{00000000-0005-0000-0000-000026060000}"/>
    <cellStyle name="Currency 4 16 4" xfId="1541" xr:uid="{00000000-0005-0000-0000-000027060000}"/>
    <cellStyle name="Currency 4 17" xfId="1542" xr:uid="{00000000-0005-0000-0000-000028060000}"/>
    <cellStyle name="Currency 4 17 2" xfId="1543" xr:uid="{00000000-0005-0000-0000-000029060000}"/>
    <cellStyle name="Currency 4 17 3" xfId="1544" xr:uid="{00000000-0005-0000-0000-00002A060000}"/>
    <cellStyle name="Currency 4 17 4" xfId="1545" xr:uid="{00000000-0005-0000-0000-00002B060000}"/>
    <cellStyle name="Currency 4 18" xfId="1546" xr:uid="{00000000-0005-0000-0000-00002C060000}"/>
    <cellStyle name="Currency 4 18 2" xfId="1547" xr:uid="{00000000-0005-0000-0000-00002D060000}"/>
    <cellStyle name="Currency 4 18 3" xfId="1548" xr:uid="{00000000-0005-0000-0000-00002E060000}"/>
    <cellStyle name="Currency 4 18 4" xfId="1549" xr:uid="{00000000-0005-0000-0000-00002F060000}"/>
    <cellStyle name="Currency 4 19" xfId="1550" xr:uid="{00000000-0005-0000-0000-000030060000}"/>
    <cellStyle name="Currency 4 19 2" xfId="1551" xr:uid="{00000000-0005-0000-0000-000031060000}"/>
    <cellStyle name="Currency 4 19 3" xfId="1552" xr:uid="{00000000-0005-0000-0000-000032060000}"/>
    <cellStyle name="Currency 4 19 4" xfId="1553" xr:uid="{00000000-0005-0000-0000-000033060000}"/>
    <cellStyle name="Currency 4 2" xfId="1554" xr:uid="{00000000-0005-0000-0000-000034060000}"/>
    <cellStyle name="Currency 4 2 2" xfId="1555" xr:uid="{00000000-0005-0000-0000-000035060000}"/>
    <cellStyle name="Currency 4 2 3" xfId="1556" xr:uid="{00000000-0005-0000-0000-000036060000}"/>
    <cellStyle name="Currency 4 2 4" xfId="1557" xr:uid="{00000000-0005-0000-0000-000037060000}"/>
    <cellStyle name="Currency 4 20" xfId="1558" xr:uid="{00000000-0005-0000-0000-000038060000}"/>
    <cellStyle name="Currency 4 20 2" xfId="1559" xr:uid="{00000000-0005-0000-0000-000039060000}"/>
    <cellStyle name="Currency 4 20 3" xfId="1560" xr:uid="{00000000-0005-0000-0000-00003A060000}"/>
    <cellStyle name="Currency 4 20 4" xfId="1561" xr:uid="{00000000-0005-0000-0000-00003B060000}"/>
    <cellStyle name="Currency 4 21" xfId="1562" xr:uid="{00000000-0005-0000-0000-00003C060000}"/>
    <cellStyle name="Currency 4 21 2" xfId="1563" xr:uid="{00000000-0005-0000-0000-00003D060000}"/>
    <cellStyle name="Currency 4 21 3" xfId="1564" xr:uid="{00000000-0005-0000-0000-00003E060000}"/>
    <cellStyle name="Currency 4 21 4" xfId="1565" xr:uid="{00000000-0005-0000-0000-00003F060000}"/>
    <cellStyle name="Currency 4 22" xfId="1566" xr:uid="{00000000-0005-0000-0000-000040060000}"/>
    <cellStyle name="Currency 4 23" xfId="1567" xr:uid="{00000000-0005-0000-0000-000041060000}"/>
    <cellStyle name="Currency 4 24" xfId="1568" xr:uid="{00000000-0005-0000-0000-000042060000}"/>
    <cellStyle name="Currency 4 3" xfId="1569" xr:uid="{00000000-0005-0000-0000-000043060000}"/>
    <cellStyle name="Currency 4 3 2" xfId="1570" xr:uid="{00000000-0005-0000-0000-000044060000}"/>
    <cellStyle name="Currency 4 3 3" xfId="1571" xr:uid="{00000000-0005-0000-0000-000045060000}"/>
    <cellStyle name="Currency 4 3 4" xfId="1572" xr:uid="{00000000-0005-0000-0000-000046060000}"/>
    <cellStyle name="Currency 4 4" xfId="1573" xr:uid="{00000000-0005-0000-0000-000047060000}"/>
    <cellStyle name="Currency 4 4 2" xfId="1574" xr:uid="{00000000-0005-0000-0000-000048060000}"/>
    <cellStyle name="Currency 4 4 3" xfId="1575" xr:uid="{00000000-0005-0000-0000-000049060000}"/>
    <cellStyle name="Currency 4 4 4" xfId="1576" xr:uid="{00000000-0005-0000-0000-00004A060000}"/>
    <cellStyle name="Currency 4 5" xfId="1577" xr:uid="{00000000-0005-0000-0000-00004B060000}"/>
    <cellStyle name="Currency 4 5 2" xfId="1578" xr:uid="{00000000-0005-0000-0000-00004C060000}"/>
    <cellStyle name="Currency 4 5 3" xfId="1579" xr:uid="{00000000-0005-0000-0000-00004D060000}"/>
    <cellStyle name="Currency 4 5 4" xfId="1580" xr:uid="{00000000-0005-0000-0000-00004E060000}"/>
    <cellStyle name="Currency 4 6" xfId="1581" xr:uid="{00000000-0005-0000-0000-00004F060000}"/>
    <cellStyle name="Currency 4 6 2" xfId="1582" xr:uid="{00000000-0005-0000-0000-000050060000}"/>
    <cellStyle name="Currency 4 6 3" xfId="1583" xr:uid="{00000000-0005-0000-0000-000051060000}"/>
    <cellStyle name="Currency 4 6 4" xfId="1584" xr:uid="{00000000-0005-0000-0000-000052060000}"/>
    <cellStyle name="Currency 4 7" xfId="1585" xr:uid="{00000000-0005-0000-0000-000053060000}"/>
    <cellStyle name="Currency 4 7 2" xfId="1586" xr:uid="{00000000-0005-0000-0000-000054060000}"/>
    <cellStyle name="Currency 4 7 3" xfId="1587" xr:uid="{00000000-0005-0000-0000-000055060000}"/>
    <cellStyle name="Currency 4 7 4" xfId="1588" xr:uid="{00000000-0005-0000-0000-000056060000}"/>
    <cellStyle name="Currency 4 8" xfId="1589" xr:uid="{00000000-0005-0000-0000-000057060000}"/>
    <cellStyle name="Currency 4 8 2" xfId="1590" xr:uid="{00000000-0005-0000-0000-000058060000}"/>
    <cellStyle name="Currency 4 8 3" xfId="1591" xr:uid="{00000000-0005-0000-0000-000059060000}"/>
    <cellStyle name="Currency 4 8 4" xfId="1592" xr:uid="{00000000-0005-0000-0000-00005A060000}"/>
    <cellStyle name="Currency 4 9" xfId="1593" xr:uid="{00000000-0005-0000-0000-00005B060000}"/>
    <cellStyle name="Currency 4 9 2" xfId="1594" xr:uid="{00000000-0005-0000-0000-00005C060000}"/>
    <cellStyle name="Currency 4 9 3" xfId="1595" xr:uid="{00000000-0005-0000-0000-00005D060000}"/>
    <cellStyle name="Currency 4 9 4" xfId="1596" xr:uid="{00000000-0005-0000-0000-00005E060000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3" xfId="1600" xr:uid="{00000000-0005-0000-0000-000062060000}"/>
    <cellStyle name="Currency 5 10 4" xfId="1601" xr:uid="{00000000-0005-0000-0000-000063060000}"/>
    <cellStyle name="Currency 5 11" xfId="1602" xr:uid="{00000000-0005-0000-0000-000064060000}"/>
    <cellStyle name="Currency 5 11 2" xfId="1603" xr:uid="{00000000-0005-0000-0000-000065060000}"/>
    <cellStyle name="Currency 5 11 3" xfId="1604" xr:uid="{00000000-0005-0000-0000-000066060000}"/>
    <cellStyle name="Currency 5 11 4" xfId="1605" xr:uid="{00000000-0005-0000-0000-000067060000}"/>
    <cellStyle name="Currency 5 12" xfId="1606" xr:uid="{00000000-0005-0000-0000-000068060000}"/>
    <cellStyle name="Currency 5 12 2" xfId="1607" xr:uid="{00000000-0005-0000-0000-000069060000}"/>
    <cellStyle name="Currency 5 12 3" xfId="1608" xr:uid="{00000000-0005-0000-0000-00006A060000}"/>
    <cellStyle name="Currency 5 12 4" xfId="1609" xr:uid="{00000000-0005-0000-0000-00006B060000}"/>
    <cellStyle name="Currency 5 13" xfId="1610" xr:uid="{00000000-0005-0000-0000-00006C060000}"/>
    <cellStyle name="Currency 5 13 2" xfId="1611" xr:uid="{00000000-0005-0000-0000-00006D060000}"/>
    <cellStyle name="Currency 5 13 3" xfId="1612" xr:uid="{00000000-0005-0000-0000-00006E060000}"/>
    <cellStyle name="Currency 5 13 4" xfId="1613" xr:uid="{00000000-0005-0000-0000-00006F060000}"/>
    <cellStyle name="Currency 5 14" xfId="1614" xr:uid="{00000000-0005-0000-0000-000070060000}"/>
    <cellStyle name="Currency 5 14 2" xfId="1615" xr:uid="{00000000-0005-0000-0000-000071060000}"/>
    <cellStyle name="Currency 5 14 3" xfId="1616" xr:uid="{00000000-0005-0000-0000-000072060000}"/>
    <cellStyle name="Currency 5 14 4" xfId="1617" xr:uid="{00000000-0005-0000-0000-000073060000}"/>
    <cellStyle name="Currency 5 15" xfId="1618" xr:uid="{00000000-0005-0000-0000-000074060000}"/>
    <cellStyle name="Currency 5 15 2" xfId="1619" xr:uid="{00000000-0005-0000-0000-000075060000}"/>
    <cellStyle name="Currency 5 15 3" xfId="1620" xr:uid="{00000000-0005-0000-0000-000076060000}"/>
    <cellStyle name="Currency 5 15 4" xfId="1621" xr:uid="{00000000-0005-0000-0000-000077060000}"/>
    <cellStyle name="Currency 5 16" xfId="1622" xr:uid="{00000000-0005-0000-0000-000078060000}"/>
    <cellStyle name="Currency 5 16 2" xfId="1623" xr:uid="{00000000-0005-0000-0000-000079060000}"/>
    <cellStyle name="Currency 5 16 3" xfId="1624" xr:uid="{00000000-0005-0000-0000-00007A060000}"/>
    <cellStyle name="Currency 5 16 4" xfId="1625" xr:uid="{00000000-0005-0000-0000-00007B060000}"/>
    <cellStyle name="Currency 5 17" xfId="1626" xr:uid="{00000000-0005-0000-0000-00007C060000}"/>
    <cellStyle name="Currency 5 17 2" xfId="1627" xr:uid="{00000000-0005-0000-0000-00007D060000}"/>
    <cellStyle name="Currency 5 17 3" xfId="1628" xr:uid="{00000000-0005-0000-0000-00007E060000}"/>
    <cellStyle name="Currency 5 17 4" xfId="1629" xr:uid="{00000000-0005-0000-0000-00007F060000}"/>
    <cellStyle name="Currency 5 18" xfId="1630" xr:uid="{00000000-0005-0000-0000-000080060000}"/>
    <cellStyle name="Currency 5 18 2" xfId="1631" xr:uid="{00000000-0005-0000-0000-000081060000}"/>
    <cellStyle name="Currency 5 18 3" xfId="1632" xr:uid="{00000000-0005-0000-0000-000082060000}"/>
    <cellStyle name="Currency 5 18 4" xfId="1633" xr:uid="{00000000-0005-0000-0000-000083060000}"/>
    <cellStyle name="Currency 5 19" xfId="1634" xr:uid="{00000000-0005-0000-0000-000084060000}"/>
    <cellStyle name="Currency 5 19 2" xfId="1635" xr:uid="{00000000-0005-0000-0000-000085060000}"/>
    <cellStyle name="Currency 5 19 3" xfId="1636" xr:uid="{00000000-0005-0000-0000-000086060000}"/>
    <cellStyle name="Currency 5 19 4" xfId="1637" xr:uid="{00000000-0005-0000-0000-000087060000}"/>
    <cellStyle name="Currency 5 2" xfId="1638" xr:uid="{00000000-0005-0000-0000-000088060000}"/>
    <cellStyle name="Currency 5 2 2" xfId="1639" xr:uid="{00000000-0005-0000-0000-000089060000}"/>
    <cellStyle name="Currency 5 2 3" xfId="1640" xr:uid="{00000000-0005-0000-0000-00008A060000}"/>
    <cellStyle name="Currency 5 2 4" xfId="1641" xr:uid="{00000000-0005-0000-0000-00008B060000}"/>
    <cellStyle name="Currency 5 20" xfId="1642" xr:uid="{00000000-0005-0000-0000-00008C060000}"/>
    <cellStyle name="Currency 5 20 2" xfId="1643" xr:uid="{00000000-0005-0000-0000-00008D060000}"/>
    <cellStyle name="Currency 5 20 3" xfId="1644" xr:uid="{00000000-0005-0000-0000-00008E060000}"/>
    <cellStyle name="Currency 5 20 4" xfId="1645" xr:uid="{00000000-0005-0000-0000-00008F060000}"/>
    <cellStyle name="Currency 5 21" xfId="1646" xr:uid="{00000000-0005-0000-0000-000090060000}"/>
    <cellStyle name="Currency 5 21 2" xfId="1647" xr:uid="{00000000-0005-0000-0000-000091060000}"/>
    <cellStyle name="Currency 5 21 3" xfId="1648" xr:uid="{00000000-0005-0000-0000-000092060000}"/>
    <cellStyle name="Currency 5 21 4" xfId="1649" xr:uid="{00000000-0005-0000-0000-000093060000}"/>
    <cellStyle name="Currency 5 22" xfId="1650" xr:uid="{00000000-0005-0000-0000-000094060000}"/>
    <cellStyle name="Currency 5 23" xfId="1651" xr:uid="{00000000-0005-0000-0000-000095060000}"/>
    <cellStyle name="Currency 5 24" xfId="1652" xr:uid="{00000000-0005-0000-0000-000096060000}"/>
    <cellStyle name="Currency 5 3" xfId="1653" xr:uid="{00000000-0005-0000-0000-000097060000}"/>
    <cellStyle name="Currency 5 3 2" xfId="1654" xr:uid="{00000000-0005-0000-0000-000098060000}"/>
    <cellStyle name="Currency 5 3 3" xfId="1655" xr:uid="{00000000-0005-0000-0000-000099060000}"/>
    <cellStyle name="Currency 5 3 4" xfId="1656" xr:uid="{00000000-0005-0000-0000-00009A060000}"/>
    <cellStyle name="Currency 5 4" xfId="1657" xr:uid="{00000000-0005-0000-0000-00009B060000}"/>
    <cellStyle name="Currency 5 4 2" xfId="1658" xr:uid="{00000000-0005-0000-0000-00009C060000}"/>
    <cellStyle name="Currency 5 4 3" xfId="1659" xr:uid="{00000000-0005-0000-0000-00009D060000}"/>
    <cellStyle name="Currency 5 4 4" xfId="1660" xr:uid="{00000000-0005-0000-0000-00009E060000}"/>
    <cellStyle name="Currency 5 5" xfId="1661" xr:uid="{00000000-0005-0000-0000-00009F060000}"/>
    <cellStyle name="Currency 5 5 2" xfId="1662" xr:uid="{00000000-0005-0000-0000-0000A0060000}"/>
    <cellStyle name="Currency 5 5 3" xfId="1663" xr:uid="{00000000-0005-0000-0000-0000A1060000}"/>
    <cellStyle name="Currency 5 5 4" xfId="1664" xr:uid="{00000000-0005-0000-0000-0000A2060000}"/>
    <cellStyle name="Currency 5 6" xfId="1665" xr:uid="{00000000-0005-0000-0000-0000A3060000}"/>
    <cellStyle name="Currency 5 6 2" xfId="1666" xr:uid="{00000000-0005-0000-0000-0000A4060000}"/>
    <cellStyle name="Currency 5 6 3" xfId="1667" xr:uid="{00000000-0005-0000-0000-0000A5060000}"/>
    <cellStyle name="Currency 5 6 4" xfId="1668" xr:uid="{00000000-0005-0000-0000-0000A6060000}"/>
    <cellStyle name="Currency 5 7" xfId="1669" xr:uid="{00000000-0005-0000-0000-0000A7060000}"/>
    <cellStyle name="Currency 5 7 2" xfId="1670" xr:uid="{00000000-0005-0000-0000-0000A8060000}"/>
    <cellStyle name="Currency 5 7 3" xfId="1671" xr:uid="{00000000-0005-0000-0000-0000A9060000}"/>
    <cellStyle name="Currency 5 7 4" xfId="1672" xr:uid="{00000000-0005-0000-0000-0000AA060000}"/>
    <cellStyle name="Currency 5 8" xfId="1673" xr:uid="{00000000-0005-0000-0000-0000AB060000}"/>
    <cellStyle name="Currency 5 8 2" xfId="1674" xr:uid="{00000000-0005-0000-0000-0000AC060000}"/>
    <cellStyle name="Currency 5 8 3" xfId="1675" xr:uid="{00000000-0005-0000-0000-0000AD060000}"/>
    <cellStyle name="Currency 5 8 4" xfId="1676" xr:uid="{00000000-0005-0000-0000-0000AE060000}"/>
    <cellStyle name="Currency 5 9" xfId="1677" xr:uid="{00000000-0005-0000-0000-0000AF060000}"/>
    <cellStyle name="Currency 5 9 2" xfId="1678" xr:uid="{00000000-0005-0000-0000-0000B0060000}"/>
    <cellStyle name="Currency 5 9 3" xfId="1679" xr:uid="{00000000-0005-0000-0000-0000B1060000}"/>
    <cellStyle name="Currency 5 9 4" xfId="1680" xr:uid="{00000000-0005-0000-0000-0000B2060000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3" xfId="1684" xr:uid="{00000000-0005-0000-0000-0000B6060000}"/>
    <cellStyle name="Currency 6 10 4" xfId="1685" xr:uid="{00000000-0005-0000-0000-0000B7060000}"/>
    <cellStyle name="Currency 6 11" xfId="1686" xr:uid="{00000000-0005-0000-0000-0000B8060000}"/>
    <cellStyle name="Currency 6 11 2" xfId="1687" xr:uid="{00000000-0005-0000-0000-0000B9060000}"/>
    <cellStyle name="Currency 6 11 3" xfId="1688" xr:uid="{00000000-0005-0000-0000-0000BA060000}"/>
    <cellStyle name="Currency 6 11 4" xfId="1689" xr:uid="{00000000-0005-0000-0000-0000BB060000}"/>
    <cellStyle name="Currency 6 12" xfId="1690" xr:uid="{00000000-0005-0000-0000-0000BC060000}"/>
    <cellStyle name="Currency 6 12 2" xfId="1691" xr:uid="{00000000-0005-0000-0000-0000BD060000}"/>
    <cellStyle name="Currency 6 12 3" xfId="1692" xr:uid="{00000000-0005-0000-0000-0000BE060000}"/>
    <cellStyle name="Currency 6 12 4" xfId="1693" xr:uid="{00000000-0005-0000-0000-0000BF060000}"/>
    <cellStyle name="Currency 6 13" xfId="1694" xr:uid="{00000000-0005-0000-0000-0000C0060000}"/>
    <cellStyle name="Currency 6 13 2" xfId="1695" xr:uid="{00000000-0005-0000-0000-0000C1060000}"/>
    <cellStyle name="Currency 6 13 3" xfId="1696" xr:uid="{00000000-0005-0000-0000-0000C2060000}"/>
    <cellStyle name="Currency 6 13 4" xfId="1697" xr:uid="{00000000-0005-0000-0000-0000C3060000}"/>
    <cellStyle name="Currency 6 14" xfId="1698" xr:uid="{00000000-0005-0000-0000-0000C4060000}"/>
    <cellStyle name="Currency 6 14 2" xfId="1699" xr:uid="{00000000-0005-0000-0000-0000C5060000}"/>
    <cellStyle name="Currency 6 14 3" xfId="1700" xr:uid="{00000000-0005-0000-0000-0000C6060000}"/>
    <cellStyle name="Currency 6 14 4" xfId="1701" xr:uid="{00000000-0005-0000-0000-0000C7060000}"/>
    <cellStyle name="Currency 6 15" xfId="1702" xr:uid="{00000000-0005-0000-0000-0000C8060000}"/>
    <cellStyle name="Currency 6 15 2" xfId="1703" xr:uid="{00000000-0005-0000-0000-0000C9060000}"/>
    <cellStyle name="Currency 6 15 3" xfId="1704" xr:uid="{00000000-0005-0000-0000-0000CA060000}"/>
    <cellStyle name="Currency 6 15 4" xfId="1705" xr:uid="{00000000-0005-0000-0000-0000CB060000}"/>
    <cellStyle name="Currency 6 16" xfId="1706" xr:uid="{00000000-0005-0000-0000-0000CC060000}"/>
    <cellStyle name="Currency 6 16 2" xfId="1707" xr:uid="{00000000-0005-0000-0000-0000CD060000}"/>
    <cellStyle name="Currency 6 16 3" xfId="1708" xr:uid="{00000000-0005-0000-0000-0000CE060000}"/>
    <cellStyle name="Currency 6 16 4" xfId="1709" xr:uid="{00000000-0005-0000-0000-0000CF060000}"/>
    <cellStyle name="Currency 6 17" xfId="1710" xr:uid="{00000000-0005-0000-0000-0000D0060000}"/>
    <cellStyle name="Currency 6 17 2" xfId="1711" xr:uid="{00000000-0005-0000-0000-0000D1060000}"/>
    <cellStyle name="Currency 6 17 3" xfId="1712" xr:uid="{00000000-0005-0000-0000-0000D2060000}"/>
    <cellStyle name="Currency 6 17 4" xfId="1713" xr:uid="{00000000-0005-0000-0000-0000D3060000}"/>
    <cellStyle name="Currency 6 18" xfId="1714" xr:uid="{00000000-0005-0000-0000-0000D4060000}"/>
    <cellStyle name="Currency 6 18 2" xfId="1715" xr:uid="{00000000-0005-0000-0000-0000D5060000}"/>
    <cellStyle name="Currency 6 18 3" xfId="1716" xr:uid="{00000000-0005-0000-0000-0000D6060000}"/>
    <cellStyle name="Currency 6 18 4" xfId="1717" xr:uid="{00000000-0005-0000-0000-0000D7060000}"/>
    <cellStyle name="Currency 6 19" xfId="1718" xr:uid="{00000000-0005-0000-0000-0000D8060000}"/>
    <cellStyle name="Currency 6 19 2" xfId="1719" xr:uid="{00000000-0005-0000-0000-0000D9060000}"/>
    <cellStyle name="Currency 6 19 3" xfId="1720" xr:uid="{00000000-0005-0000-0000-0000DA060000}"/>
    <cellStyle name="Currency 6 19 4" xfId="1721" xr:uid="{00000000-0005-0000-0000-0000DB060000}"/>
    <cellStyle name="Currency 6 2" xfId="1722" xr:uid="{00000000-0005-0000-0000-0000DC060000}"/>
    <cellStyle name="Currency 6 2 2" xfId="1723" xr:uid="{00000000-0005-0000-0000-0000DD060000}"/>
    <cellStyle name="Currency 6 2 3" xfId="1724" xr:uid="{00000000-0005-0000-0000-0000DE060000}"/>
    <cellStyle name="Currency 6 2 4" xfId="1725" xr:uid="{00000000-0005-0000-0000-0000DF060000}"/>
    <cellStyle name="Currency 6 20" xfId="1726" xr:uid="{00000000-0005-0000-0000-0000E0060000}"/>
    <cellStyle name="Currency 6 20 2" xfId="1727" xr:uid="{00000000-0005-0000-0000-0000E1060000}"/>
    <cellStyle name="Currency 6 20 3" xfId="1728" xr:uid="{00000000-0005-0000-0000-0000E2060000}"/>
    <cellStyle name="Currency 6 20 4" xfId="1729" xr:uid="{00000000-0005-0000-0000-0000E3060000}"/>
    <cellStyle name="Currency 6 21" xfId="1730" xr:uid="{00000000-0005-0000-0000-0000E4060000}"/>
    <cellStyle name="Currency 6 21 2" xfId="1731" xr:uid="{00000000-0005-0000-0000-0000E5060000}"/>
    <cellStyle name="Currency 6 21 3" xfId="1732" xr:uid="{00000000-0005-0000-0000-0000E6060000}"/>
    <cellStyle name="Currency 6 21 4" xfId="1733" xr:uid="{00000000-0005-0000-0000-0000E7060000}"/>
    <cellStyle name="Currency 6 22" xfId="1734" xr:uid="{00000000-0005-0000-0000-0000E8060000}"/>
    <cellStyle name="Currency 6 23" xfId="1735" xr:uid="{00000000-0005-0000-0000-0000E9060000}"/>
    <cellStyle name="Currency 6 24" xfId="1736" xr:uid="{00000000-0005-0000-0000-0000EA060000}"/>
    <cellStyle name="Currency 6 3" xfId="1737" xr:uid="{00000000-0005-0000-0000-0000EB060000}"/>
    <cellStyle name="Currency 6 3 2" xfId="1738" xr:uid="{00000000-0005-0000-0000-0000EC060000}"/>
    <cellStyle name="Currency 6 3 3" xfId="1739" xr:uid="{00000000-0005-0000-0000-0000ED060000}"/>
    <cellStyle name="Currency 6 3 4" xfId="1740" xr:uid="{00000000-0005-0000-0000-0000EE060000}"/>
    <cellStyle name="Currency 6 4" xfId="1741" xr:uid="{00000000-0005-0000-0000-0000EF060000}"/>
    <cellStyle name="Currency 6 4 2" xfId="1742" xr:uid="{00000000-0005-0000-0000-0000F0060000}"/>
    <cellStyle name="Currency 6 4 3" xfId="1743" xr:uid="{00000000-0005-0000-0000-0000F1060000}"/>
    <cellStyle name="Currency 6 4 4" xfId="1744" xr:uid="{00000000-0005-0000-0000-0000F2060000}"/>
    <cellStyle name="Currency 6 5" xfId="1745" xr:uid="{00000000-0005-0000-0000-0000F3060000}"/>
    <cellStyle name="Currency 6 5 2" xfId="1746" xr:uid="{00000000-0005-0000-0000-0000F4060000}"/>
    <cellStyle name="Currency 6 5 3" xfId="1747" xr:uid="{00000000-0005-0000-0000-0000F5060000}"/>
    <cellStyle name="Currency 6 5 4" xfId="1748" xr:uid="{00000000-0005-0000-0000-0000F6060000}"/>
    <cellStyle name="Currency 6 6" xfId="1749" xr:uid="{00000000-0005-0000-0000-0000F7060000}"/>
    <cellStyle name="Currency 6 6 2" xfId="1750" xr:uid="{00000000-0005-0000-0000-0000F8060000}"/>
    <cellStyle name="Currency 6 6 3" xfId="1751" xr:uid="{00000000-0005-0000-0000-0000F9060000}"/>
    <cellStyle name="Currency 6 6 4" xfId="1752" xr:uid="{00000000-0005-0000-0000-0000FA060000}"/>
    <cellStyle name="Currency 6 7" xfId="1753" xr:uid="{00000000-0005-0000-0000-0000FB060000}"/>
    <cellStyle name="Currency 6 7 2" xfId="1754" xr:uid="{00000000-0005-0000-0000-0000FC060000}"/>
    <cellStyle name="Currency 6 7 3" xfId="1755" xr:uid="{00000000-0005-0000-0000-0000FD060000}"/>
    <cellStyle name="Currency 6 7 4" xfId="1756" xr:uid="{00000000-0005-0000-0000-0000FE060000}"/>
    <cellStyle name="Currency 6 8" xfId="1757" xr:uid="{00000000-0005-0000-0000-0000FF060000}"/>
    <cellStyle name="Currency 6 8 2" xfId="1758" xr:uid="{00000000-0005-0000-0000-000000070000}"/>
    <cellStyle name="Currency 6 8 3" xfId="1759" xr:uid="{00000000-0005-0000-0000-000001070000}"/>
    <cellStyle name="Currency 6 8 4" xfId="1760" xr:uid="{00000000-0005-0000-0000-000002070000}"/>
    <cellStyle name="Currency 6 9" xfId="1761" xr:uid="{00000000-0005-0000-0000-000003070000}"/>
    <cellStyle name="Currency 6 9 2" xfId="1762" xr:uid="{00000000-0005-0000-0000-000004070000}"/>
    <cellStyle name="Currency 6 9 3" xfId="1763" xr:uid="{00000000-0005-0000-0000-000005070000}"/>
    <cellStyle name="Currency 6 9 4" xfId="1764" xr:uid="{00000000-0005-0000-0000-000006070000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3" xfId="1768" xr:uid="{00000000-0005-0000-0000-00000A070000}"/>
    <cellStyle name="Currency 7 10 4" xfId="1769" xr:uid="{00000000-0005-0000-0000-00000B070000}"/>
    <cellStyle name="Currency 7 11" xfId="1770" xr:uid="{00000000-0005-0000-0000-00000C070000}"/>
    <cellStyle name="Currency 7 11 2" xfId="1771" xr:uid="{00000000-0005-0000-0000-00000D070000}"/>
    <cellStyle name="Currency 7 11 3" xfId="1772" xr:uid="{00000000-0005-0000-0000-00000E070000}"/>
    <cellStyle name="Currency 7 11 4" xfId="1773" xr:uid="{00000000-0005-0000-0000-00000F070000}"/>
    <cellStyle name="Currency 7 12" xfId="1774" xr:uid="{00000000-0005-0000-0000-000010070000}"/>
    <cellStyle name="Currency 7 12 2" xfId="1775" xr:uid="{00000000-0005-0000-0000-000011070000}"/>
    <cellStyle name="Currency 7 12 3" xfId="1776" xr:uid="{00000000-0005-0000-0000-000012070000}"/>
    <cellStyle name="Currency 7 12 4" xfId="1777" xr:uid="{00000000-0005-0000-0000-000013070000}"/>
    <cellStyle name="Currency 7 13" xfId="1778" xr:uid="{00000000-0005-0000-0000-000014070000}"/>
    <cellStyle name="Currency 7 13 2" xfId="1779" xr:uid="{00000000-0005-0000-0000-000015070000}"/>
    <cellStyle name="Currency 7 13 3" xfId="1780" xr:uid="{00000000-0005-0000-0000-000016070000}"/>
    <cellStyle name="Currency 7 13 4" xfId="1781" xr:uid="{00000000-0005-0000-0000-000017070000}"/>
    <cellStyle name="Currency 7 14" xfId="1782" xr:uid="{00000000-0005-0000-0000-000018070000}"/>
    <cellStyle name="Currency 7 14 2" xfId="1783" xr:uid="{00000000-0005-0000-0000-000019070000}"/>
    <cellStyle name="Currency 7 14 3" xfId="1784" xr:uid="{00000000-0005-0000-0000-00001A070000}"/>
    <cellStyle name="Currency 7 14 4" xfId="1785" xr:uid="{00000000-0005-0000-0000-00001B070000}"/>
    <cellStyle name="Currency 7 15" xfId="1786" xr:uid="{00000000-0005-0000-0000-00001C070000}"/>
    <cellStyle name="Currency 7 15 2" xfId="1787" xr:uid="{00000000-0005-0000-0000-00001D070000}"/>
    <cellStyle name="Currency 7 15 3" xfId="1788" xr:uid="{00000000-0005-0000-0000-00001E070000}"/>
    <cellStyle name="Currency 7 15 4" xfId="1789" xr:uid="{00000000-0005-0000-0000-00001F070000}"/>
    <cellStyle name="Currency 7 16" xfId="1790" xr:uid="{00000000-0005-0000-0000-000020070000}"/>
    <cellStyle name="Currency 7 16 2" xfId="1791" xr:uid="{00000000-0005-0000-0000-000021070000}"/>
    <cellStyle name="Currency 7 16 3" xfId="1792" xr:uid="{00000000-0005-0000-0000-000022070000}"/>
    <cellStyle name="Currency 7 16 4" xfId="1793" xr:uid="{00000000-0005-0000-0000-000023070000}"/>
    <cellStyle name="Currency 7 17" xfId="1794" xr:uid="{00000000-0005-0000-0000-000024070000}"/>
    <cellStyle name="Currency 7 17 2" xfId="1795" xr:uid="{00000000-0005-0000-0000-000025070000}"/>
    <cellStyle name="Currency 7 17 3" xfId="1796" xr:uid="{00000000-0005-0000-0000-000026070000}"/>
    <cellStyle name="Currency 7 17 4" xfId="1797" xr:uid="{00000000-0005-0000-0000-000027070000}"/>
    <cellStyle name="Currency 7 18" xfId="1798" xr:uid="{00000000-0005-0000-0000-000028070000}"/>
    <cellStyle name="Currency 7 18 2" xfId="1799" xr:uid="{00000000-0005-0000-0000-000029070000}"/>
    <cellStyle name="Currency 7 18 3" xfId="1800" xr:uid="{00000000-0005-0000-0000-00002A070000}"/>
    <cellStyle name="Currency 7 18 4" xfId="1801" xr:uid="{00000000-0005-0000-0000-00002B070000}"/>
    <cellStyle name="Currency 7 19" xfId="1802" xr:uid="{00000000-0005-0000-0000-00002C070000}"/>
    <cellStyle name="Currency 7 19 2" xfId="1803" xr:uid="{00000000-0005-0000-0000-00002D070000}"/>
    <cellStyle name="Currency 7 19 3" xfId="1804" xr:uid="{00000000-0005-0000-0000-00002E070000}"/>
    <cellStyle name="Currency 7 19 4" xfId="1805" xr:uid="{00000000-0005-0000-0000-00002F070000}"/>
    <cellStyle name="Currency 7 2" xfId="1806" xr:uid="{00000000-0005-0000-0000-000030070000}"/>
    <cellStyle name="Currency 7 2 2" xfId="1807" xr:uid="{00000000-0005-0000-0000-000031070000}"/>
    <cellStyle name="Currency 7 2 3" xfId="1808" xr:uid="{00000000-0005-0000-0000-000032070000}"/>
    <cellStyle name="Currency 7 2 4" xfId="1809" xr:uid="{00000000-0005-0000-0000-000033070000}"/>
    <cellStyle name="Currency 7 20" xfId="1810" xr:uid="{00000000-0005-0000-0000-000034070000}"/>
    <cellStyle name="Currency 7 20 2" xfId="1811" xr:uid="{00000000-0005-0000-0000-000035070000}"/>
    <cellStyle name="Currency 7 20 3" xfId="1812" xr:uid="{00000000-0005-0000-0000-000036070000}"/>
    <cellStyle name="Currency 7 20 4" xfId="1813" xr:uid="{00000000-0005-0000-0000-000037070000}"/>
    <cellStyle name="Currency 7 21" xfId="1814" xr:uid="{00000000-0005-0000-0000-000038070000}"/>
    <cellStyle name="Currency 7 21 2" xfId="1815" xr:uid="{00000000-0005-0000-0000-000039070000}"/>
    <cellStyle name="Currency 7 21 3" xfId="1816" xr:uid="{00000000-0005-0000-0000-00003A070000}"/>
    <cellStyle name="Currency 7 21 4" xfId="1817" xr:uid="{00000000-0005-0000-0000-00003B070000}"/>
    <cellStyle name="Currency 7 22" xfId="1818" xr:uid="{00000000-0005-0000-0000-00003C070000}"/>
    <cellStyle name="Currency 7 23" xfId="1819" xr:uid="{00000000-0005-0000-0000-00003D070000}"/>
    <cellStyle name="Currency 7 24" xfId="1820" xr:uid="{00000000-0005-0000-0000-00003E070000}"/>
    <cellStyle name="Currency 7 3" xfId="1821" xr:uid="{00000000-0005-0000-0000-00003F070000}"/>
    <cellStyle name="Currency 7 3 2" xfId="1822" xr:uid="{00000000-0005-0000-0000-000040070000}"/>
    <cellStyle name="Currency 7 3 3" xfId="1823" xr:uid="{00000000-0005-0000-0000-000041070000}"/>
    <cellStyle name="Currency 7 3 4" xfId="1824" xr:uid="{00000000-0005-0000-0000-000042070000}"/>
    <cellStyle name="Currency 7 4" xfId="1825" xr:uid="{00000000-0005-0000-0000-000043070000}"/>
    <cellStyle name="Currency 7 4 2" xfId="1826" xr:uid="{00000000-0005-0000-0000-000044070000}"/>
    <cellStyle name="Currency 7 4 3" xfId="1827" xr:uid="{00000000-0005-0000-0000-000045070000}"/>
    <cellStyle name="Currency 7 4 4" xfId="1828" xr:uid="{00000000-0005-0000-0000-000046070000}"/>
    <cellStyle name="Currency 7 5" xfId="1829" xr:uid="{00000000-0005-0000-0000-000047070000}"/>
    <cellStyle name="Currency 7 5 2" xfId="1830" xr:uid="{00000000-0005-0000-0000-000048070000}"/>
    <cellStyle name="Currency 7 5 3" xfId="1831" xr:uid="{00000000-0005-0000-0000-000049070000}"/>
    <cellStyle name="Currency 7 5 4" xfId="1832" xr:uid="{00000000-0005-0000-0000-00004A070000}"/>
    <cellStyle name="Currency 7 6" xfId="1833" xr:uid="{00000000-0005-0000-0000-00004B070000}"/>
    <cellStyle name="Currency 7 6 2" xfId="1834" xr:uid="{00000000-0005-0000-0000-00004C070000}"/>
    <cellStyle name="Currency 7 6 3" xfId="1835" xr:uid="{00000000-0005-0000-0000-00004D070000}"/>
    <cellStyle name="Currency 7 6 4" xfId="1836" xr:uid="{00000000-0005-0000-0000-00004E070000}"/>
    <cellStyle name="Currency 7 7" xfId="1837" xr:uid="{00000000-0005-0000-0000-00004F070000}"/>
    <cellStyle name="Currency 7 7 2" xfId="1838" xr:uid="{00000000-0005-0000-0000-000050070000}"/>
    <cellStyle name="Currency 7 7 3" xfId="1839" xr:uid="{00000000-0005-0000-0000-000051070000}"/>
    <cellStyle name="Currency 7 7 4" xfId="1840" xr:uid="{00000000-0005-0000-0000-000052070000}"/>
    <cellStyle name="Currency 7 8" xfId="1841" xr:uid="{00000000-0005-0000-0000-000053070000}"/>
    <cellStyle name="Currency 7 8 2" xfId="1842" xr:uid="{00000000-0005-0000-0000-000054070000}"/>
    <cellStyle name="Currency 7 8 3" xfId="1843" xr:uid="{00000000-0005-0000-0000-000055070000}"/>
    <cellStyle name="Currency 7 8 4" xfId="1844" xr:uid="{00000000-0005-0000-0000-000056070000}"/>
    <cellStyle name="Currency 7 9" xfId="1845" xr:uid="{00000000-0005-0000-0000-000057070000}"/>
    <cellStyle name="Currency 7 9 2" xfId="1846" xr:uid="{00000000-0005-0000-0000-000058070000}"/>
    <cellStyle name="Currency 7 9 3" xfId="1847" xr:uid="{00000000-0005-0000-0000-000059070000}"/>
    <cellStyle name="Currency 7 9 4" xfId="1848" xr:uid="{00000000-0005-0000-0000-00005A070000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3" xfId="1852" xr:uid="{00000000-0005-0000-0000-00005E070000}"/>
    <cellStyle name="Currency 8 10 4" xfId="1853" xr:uid="{00000000-0005-0000-0000-00005F070000}"/>
    <cellStyle name="Currency 8 11" xfId="1854" xr:uid="{00000000-0005-0000-0000-000060070000}"/>
    <cellStyle name="Currency 8 11 2" xfId="1855" xr:uid="{00000000-0005-0000-0000-000061070000}"/>
    <cellStyle name="Currency 8 11 3" xfId="1856" xr:uid="{00000000-0005-0000-0000-000062070000}"/>
    <cellStyle name="Currency 8 11 4" xfId="1857" xr:uid="{00000000-0005-0000-0000-000063070000}"/>
    <cellStyle name="Currency 8 12" xfId="1858" xr:uid="{00000000-0005-0000-0000-000064070000}"/>
    <cellStyle name="Currency 8 12 2" xfId="1859" xr:uid="{00000000-0005-0000-0000-000065070000}"/>
    <cellStyle name="Currency 8 12 3" xfId="1860" xr:uid="{00000000-0005-0000-0000-000066070000}"/>
    <cellStyle name="Currency 8 12 4" xfId="1861" xr:uid="{00000000-0005-0000-0000-000067070000}"/>
    <cellStyle name="Currency 8 13" xfId="1862" xr:uid="{00000000-0005-0000-0000-000068070000}"/>
    <cellStyle name="Currency 8 13 2" xfId="1863" xr:uid="{00000000-0005-0000-0000-000069070000}"/>
    <cellStyle name="Currency 8 13 3" xfId="1864" xr:uid="{00000000-0005-0000-0000-00006A070000}"/>
    <cellStyle name="Currency 8 13 4" xfId="1865" xr:uid="{00000000-0005-0000-0000-00006B070000}"/>
    <cellStyle name="Currency 8 14" xfId="1866" xr:uid="{00000000-0005-0000-0000-00006C070000}"/>
    <cellStyle name="Currency 8 14 2" xfId="1867" xr:uid="{00000000-0005-0000-0000-00006D070000}"/>
    <cellStyle name="Currency 8 14 3" xfId="1868" xr:uid="{00000000-0005-0000-0000-00006E070000}"/>
    <cellStyle name="Currency 8 14 4" xfId="1869" xr:uid="{00000000-0005-0000-0000-00006F070000}"/>
    <cellStyle name="Currency 8 15" xfId="1870" xr:uid="{00000000-0005-0000-0000-000070070000}"/>
    <cellStyle name="Currency 8 15 2" xfId="1871" xr:uid="{00000000-0005-0000-0000-000071070000}"/>
    <cellStyle name="Currency 8 15 3" xfId="1872" xr:uid="{00000000-0005-0000-0000-000072070000}"/>
    <cellStyle name="Currency 8 15 4" xfId="1873" xr:uid="{00000000-0005-0000-0000-000073070000}"/>
    <cellStyle name="Currency 8 16" xfId="1874" xr:uid="{00000000-0005-0000-0000-000074070000}"/>
    <cellStyle name="Currency 8 16 2" xfId="1875" xr:uid="{00000000-0005-0000-0000-000075070000}"/>
    <cellStyle name="Currency 8 16 3" xfId="1876" xr:uid="{00000000-0005-0000-0000-000076070000}"/>
    <cellStyle name="Currency 8 16 4" xfId="1877" xr:uid="{00000000-0005-0000-0000-000077070000}"/>
    <cellStyle name="Currency 8 17" xfId="1878" xr:uid="{00000000-0005-0000-0000-000078070000}"/>
    <cellStyle name="Currency 8 17 2" xfId="1879" xr:uid="{00000000-0005-0000-0000-000079070000}"/>
    <cellStyle name="Currency 8 17 3" xfId="1880" xr:uid="{00000000-0005-0000-0000-00007A070000}"/>
    <cellStyle name="Currency 8 17 4" xfId="1881" xr:uid="{00000000-0005-0000-0000-00007B070000}"/>
    <cellStyle name="Currency 8 18" xfId="1882" xr:uid="{00000000-0005-0000-0000-00007C070000}"/>
    <cellStyle name="Currency 8 18 2" xfId="1883" xr:uid="{00000000-0005-0000-0000-00007D070000}"/>
    <cellStyle name="Currency 8 18 3" xfId="1884" xr:uid="{00000000-0005-0000-0000-00007E070000}"/>
    <cellStyle name="Currency 8 18 4" xfId="1885" xr:uid="{00000000-0005-0000-0000-00007F070000}"/>
    <cellStyle name="Currency 8 19" xfId="1886" xr:uid="{00000000-0005-0000-0000-000080070000}"/>
    <cellStyle name="Currency 8 19 2" xfId="1887" xr:uid="{00000000-0005-0000-0000-000081070000}"/>
    <cellStyle name="Currency 8 19 3" xfId="1888" xr:uid="{00000000-0005-0000-0000-000082070000}"/>
    <cellStyle name="Currency 8 19 4" xfId="1889" xr:uid="{00000000-0005-0000-0000-000083070000}"/>
    <cellStyle name="Currency 8 2" xfId="1890" xr:uid="{00000000-0005-0000-0000-000084070000}"/>
    <cellStyle name="Currency 8 2 2" xfId="1891" xr:uid="{00000000-0005-0000-0000-000085070000}"/>
    <cellStyle name="Currency 8 2 3" xfId="1892" xr:uid="{00000000-0005-0000-0000-000086070000}"/>
    <cellStyle name="Currency 8 2 4" xfId="1893" xr:uid="{00000000-0005-0000-0000-000087070000}"/>
    <cellStyle name="Currency 8 20" xfId="1894" xr:uid="{00000000-0005-0000-0000-000088070000}"/>
    <cellStyle name="Currency 8 20 2" xfId="1895" xr:uid="{00000000-0005-0000-0000-000089070000}"/>
    <cellStyle name="Currency 8 20 3" xfId="1896" xr:uid="{00000000-0005-0000-0000-00008A070000}"/>
    <cellStyle name="Currency 8 20 4" xfId="1897" xr:uid="{00000000-0005-0000-0000-00008B070000}"/>
    <cellStyle name="Currency 8 21" xfId="1898" xr:uid="{00000000-0005-0000-0000-00008C070000}"/>
    <cellStyle name="Currency 8 21 2" xfId="1899" xr:uid="{00000000-0005-0000-0000-00008D070000}"/>
    <cellStyle name="Currency 8 21 3" xfId="1900" xr:uid="{00000000-0005-0000-0000-00008E070000}"/>
    <cellStyle name="Currency 8 22" xfId="1901" xr:uid="{00000000-0005-0000-0000-00008F070000}"/>
    <cellStyle name="Currency 8 23" xfId="1902" xr:uid="{00000000-0005-0000-0000-000090070000}"/>
    <cellStyle name="Currency 8 24" xfId="1903" xr:uid="{00000000-0005-0000-0000-000091070000}"/>
    <cellStyle name="Currency 8 3" xfId="1904" xr:uid="{00000000-0005-0000-0000-000092070000}"/>
    <cellStyle name="Currency 8 3 2" xfId="1905" xr:uid="{00000000-0005-0000-0000-000093070000}"/>
    <cellStyle name="Currency 8 3 3" xfId="1906" xr:uid="{00000000-0005-0000-0000-000094070000}"/>
    <cellStyle name="Currency 8 3 4" xfId="1907" xr:uid="{00000000-0005-0000-0000-000095070000}"/>
    <cellStyle name="Currency 8 4" xfId="1908" xr:uid="{00000000-0005-0000-0000-000096070000}"/>
    <cellStyle name="Currency 8 4 2" xfId="1909" xr:uid="{00000000-0005-0000-0000-000097070000}"/>
    <cellStyle name="Currency 8 4 3" xfId="1910" xr:uid="{00000000-0005-0000-0000-000098070000}"/>
    <cellStyle name="Currency 8 4 4" xfId="1911" xr:uid="{00000000-0005-0000-0000-000099070000}"/>
    <cellStyle name="Currency 8 5" xfId="1912" xr:uid="{00000000-0005-0000-0000-00009A070000}"/>
    <cellStyle name="Currency 8 5 2" xfId="1913" xr:uid="{00000000-0005-0000-0000-00009B070000}"/>
    <cellStyle name="Currency 8 5 3" xfId="1914" xr:uid="{00000000-0005-0000-0000-00009C070000}"/>
    <cellStyle name="Currency 8 5 4" xfId="1915" xr:uid="{00000000-0005-0000-0000-00009D070000}"/>
    <cellStyle name="Currency 8 6" xfId="1916" xr:uid="{00000000-0005-0000-0000-00009E070000}"/>
    <cellStyle name="Currency 8 6 2" xfId="1917" xr:uid="{00000000-0005-0000-0000-00009F070000}"/>
    <cellStyle name="Currency 8 6 3" xfId="1918" xr:uid="{00000000-0005-0000-0000-0000A0070000}"/>
    <cellStyle name="Currency 8 6 4" xfId="1919" xr:uid="{00000000-0005-0000-0000-0000A1070000}"/>
    <cellStyle name="Currency 8 7" xfId="1920" xr:uid="{00000000-0005-0000-0000-0000A2070000}"/>
    <cellStyle name="Currency 8 7 2" xfId="1921" xr:uid="{00000000-0005-0000-0000-0000A3070000}"/>
    <cellStyle name="Currency 8 7 3" xfId="1922" xr:uid="{00000000-0005-0000-0000-0000A4070000}"/>
    <cellStyle name="Currency 8 7 4" xfId="1923" xr:uid="{00000000-0005-0000-0000-0000A5070000}"/>
    <cellStyle name="Currency 8 8" xfId="1924" xr:uid="{00000000-0005-0000-0000-0000A6070000}"/>
    <cellStyle name="Currency 8 8 2" xfId="1925" xr:uid="{00000000-0005-0000-0000-0000A7070000}"/>
    <cellStyle name="Currency 8 8 3" xfId="1926" xr:uid="{00000000-0005-0000-0000-0000A8070000}"/>
    <cellStyle name="Currency 8 8 4" xfId="1927" xr:uid="{00000000-0005-0000-0000-0000A9070000}"/>
    <cellStyle name="Currency 8 9" xfId="1928" xr:uid="{00000000-0005-0000-0000-0000AA070000}"/>
    <cellStyle name="Currency 8 9 2" xfId="1929" xr:uid="{00000000-0005-0000-0000-0000AB070000}"/>
    <cellStyle name="Currency 8 9 3" xfId="1930" xr:uid="{00000000-0005-0000-0000-0000AC070000}"/>
    <cellStyle name="Currency 8 9 4" xfId="1931" xr:uid="{00000000-0005-0000-0000-0000AD070000}"/>
    <cellStyle name="Currency 9" xfId="1932" xr:uid="{00000000-0005-0000-0000-0000AE070000}"/>
    <cellStyle name="Currency 9 2" xfId="1933" xr:uid="{00000000-0005-0000-0000-0000AF070000}"/>
    <cellStyle name="Currency 9 3" xfId="1934" xr:uid="{00000000-0005-0000-0000-0000B0070000}"/>
    <cellStyle name="Currency 9 4" xfId="1935" xr:uid="{00000000-0005-0000-0000-0000B1070000}"/>
    <cellStyle name="Currency 9 5" xfId="2610" xr:uid="{00000000-0005-0000-0000-0000B2070000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92"/>
  <sheetViews>
    <sheetView tabSelected="1" zoomScale="85" zoomScaleNormal="85" workbookViewId="0">
      <pane xSplit="3" ySplit="10" topLeftCell="CK11" activePane="bottomRight" state="frozen"/>
      <selection pane="topRight" activeCell="D1" sqref="D1"/>
      <selection pane="bottomLeft" activeCell="A11" sqref="A11"/>
      <selection pane="bottomRight" activeCell="CT1" sqref="CT1:CT1048576"/>
    </sheetView>
  </sheetViews>
  <sheetFormatPr defaultColWidth="9.140625" defaultRowHeight="15" x14ac:dyDescent="0.25"/>
  <cols>
    <col min="1" max="1" width="20.140625" hidden="1" customWidth="1"/>
    <col min="2" max="2" width="28.5703125" customWidth="1"/>
    <col min="3" max="3" width="19.85546875" bestFit="1" customWidth="1"/>
    <col min="4" max="11" width="11.42578125" hidden="1" customWidth="1"/>
    <col min="12" max="13" width="11.85546875" hidden="1" customWidth="1"/>
    <col min="14" max="16" width="12.42578125" hidden="1" customWidth="1"/>
    <col min="17" max="18" width="11.85546875" hidden="1" customWidth="1"/>
    <col min="19" max="19" width="11.5703125" hidden="1" customWidth="1"/>
    <col min="20" max="20" width="11.85546875" hidden="1" customWidth="1"/>
    <col min="21" max="21" width="12.5703125" hidden="1" customWidth="1"/>
    <col min="22" max="28" width="13.140625" hidden="1" customWidth="1"/>
    <col min="29" max="29" width="13.140625" style="40" hidden="1" customWidth="1"/>
    <col min="30" max="32" width="13.140625" hidden="1" customWidth="1"/>
    <col min="33" max="34" width="13.42578125" hidden="1" customWidth="1"/>
    <col min="35" max="35" width="12.5703125" hidden="1" customWidth="1"/>
    <col min="36" max="36" width="13.140625" hidden="1" customWidth="1"/>
    <col min="37" max="37" width="13.42578125" hidden="1" customWidth="1"/>
    <col min="38" max="39" width="13.140625" hidden="1" customWidth="1"/>
    <col min="40" max="40" width="13.42578125" hidden="1" customWidth="1"/>
    <col min="41" max="42" width="13.140625" hidden="1" customWidth="1"/>
    <col min="43" max="43" width="13.42578125" hidden="1" customWidth="1"/>
    <col min="44" max="44" width="14.85546875" style="61" hidden="1" customWidth="1"/>
    <col min="45" max="45" width="13.85546875" hidden="1" customWidth="1"/>
    <col min="46" max="47" width="14.42578125" hidden="1" customWidth="1"/>
    <col min="48" max="48" width="14.5703125" hidden="1" customWidth="1"/>
    <col min="49" max="52" width="14.42578125" hidden="1" customWidth="1"/>
    <col min="53" max="53" width="14.42578125" style="94" hidden="1" customWidth="1"/>
    <col min="54" max="54" width="14.42578125" hidden="1" customWidth="1"/>
    <col min="55" max="55" width="14" style="61" hidden="1" customWidth="1"/>
    <col min="56" max="56" width="11.5703125" hidden="1" customWidth="1"/>
    <col min="57" max="57" width="13.42578125" hidden="1" customWidth="1"/>
    <col min="58" max="58" width="12.5703125" hidden="1" customWidth="1"/>
    <col min="59" max="59" width="13.42578125" style="61" hidden="1" customWidth="1"/>
    <col min="60" max="60" width="15.5703125" hidden="1" customWidth="1"/>
    <col min="61" max="61" width="13.42578125" hidden="1" customWidth="1"/>
    <col min="62" max="62" width="14.42578125" hidden="1" customWidth="1"/>
    <col min="63" max="63" width="13" hidden="1" customWidth="1"/>
    <col min="64" max="64" width="12.85546875" style="61" hidden="1" customWidth="1"/>
    <col min="65" max="65" width="13.42578125" hidden="1" customWidth="1"/>
    <col min="66" max="66" width="14.140625" style="61" hidden="1" customWidth="1"/>
    <col min="67" max="67" width="11.5703125" style="61" hidden="1" customWidth="1"/>
    <col min="68" max="68" width="11.5703125" hidden="1" customWidth="1"/>
    <col min="69" max="70" width="14.42578125" hidden="1" customWidth="1"/>
    <col min="71" max="71" width="13.42578125" hidden="1" customWidth="1"/>
    <col min="72" max="72" width="14.42578125" hidden="1" customWidth="1"/>
    <col min="73" max="73" width="13.42578125" hidden="1" customWidth="1"/>
    <col min="74" max="74" width="13.85546875" hidden="1" customWidth="1"/>
    <col min="75" max="75" width="12.5703125" style="61" hidden="1" customWidth="1"/>
    <col min="76" max="76" width="12.5703125" hidden="1" customWidth="1"/>
    <col min="77" max="77" width="12.85546875" hidden="1" customWidth="1"/>
    <col min="78" max="78" width="12.5703125" hidden="1" customWidth="1"/>
    <col min="79" max="79" width="12.5703125" style="130" hidden="1" customWidth="1"/>
    <col min="80" max="80" width="12.85546875" hidden="1" customWidth="1"/>
    <col min="81" max="81" width="16.42578125" hidden="1" customWidth="1"/>
    <col min="82" max="82" width="12.5703125" hidden="1" customWidth="1"/>
    <col min="83" max="83" width="12.85546875" hidden="1" customWidth="1"/>
    <col min="84" max="85" width="13" hidden="1" customWidth="1"/>
    <col min="86" max="86" width="11.5703125" bestFit="1" customWidth="1"/>
    <col min="87" max="87" width="11.7109375" bestFit="1" customWidth="1"/>
    <col min="88" max="88" width="13.7109375" customWidth="1"/>
    <col min="89" max="89" width="14.28515625" customWidth="1"/>
    <col min="90" max="90" width="13" customWidth="1"/>
    <col min="91" max="91" width="15.140625" customWidth="1"/>
    <col min="92" max="92" width="12.5703125" bestFit="1" customWidth="1"/>
    <col min="93" max="93" width="12.85546875" customWidth="1"/>
    <col min="94" max="94" width="12.140625" bestFit="1" customWidth="1"/>
    <col min="95" max="95" width="12.5703125" bestFit="1" customWidth="1"/>
    <col min="96" max="97" width="13.140625" customWidth="1"/>
    <col min="98" max="98" width="14.140625" style="139" customWidth="1"/>
  </cols>
  <sheetData>
    <row r="1" spans="1:98" ht="15.75" thickBot="1" x14ac:dyDescent="0.3"/>
    <row r="2" spans="1:98" x14ac:dyDescent="0.25">
      <c r="A2" s="10" t="s">
        <v>0</v>
      </c>
      <c r="B2" s="11" t="s">
        <v>1</v>
      </c>
      <c r="C2" s="12" t="s">
        <v>2</v>
      </c>
    </row>
    <row r="3" spans="1:98" x14ac:dyDescent="0.25">
      <c r="A3" s="13" t="s">
        <v>3</v>
      </c>
      <c r="B3" s="14" t="s">
        <v>4</v>
      </c>
      <c r="C3" s="15" t="s">
        <v>5</v>
      </c>
      <c r="AL3" s="61"/>
    </row>
    <row r="4" spans="1:98" ht="15.75" thickBot="1" x14ac:dyDescent="0.3">
      <c r="A4" s="13" t="s">
        <v>6</v>
      </c>
      <c r="B4" t="s">
        <v>7</v>
      </c>
      <c r="C4" s="15" t="s">
        <v>8</v>
      </c>
      <c r="AL4" s="61"/>
      <c r="AM4" s="61"/>
    </row>
    <row r="5" spans="1:98" x14ac:dyDescent="0.2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98" x14ac:dyDescent="0.2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98" ht="15.75" customHeight="1" thickBot="1" x14ac:dyDescent="0.3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98" ht="15.75" x14ac:dyDescent="0.25">
      <c r="AM8" s="61"/>
      <c r="CA8" s="132"/>
    </row>
    <row r="9" spans="1:98" ht="15.75" thickBot="1" x14ac:dyDescent="0.3">
      <c r="AR9" s="9"/>
      <c r="BK9" s="61"/>
      <c r="BM9" s="61"/>
      <c r="BN9" s="124"/>
    </row>
    <row r="10" spans="1:98" ht="15.75" thickBot="1" x14ac:dyDescent="0.3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40" t="s">
        <v>179</v>
      </c>
    </row>
    <row r="11" spans="1:98" x14ac:dyDescent="0.25">
      <c r="A11" s="25" t="s">
        <v>66</v>
      </c>
      <c r="B11" s="26" t="s">
        <v>26</v>
      </c>
      <c r="C11" s="27" t="s">
        <v>42</v>
      </c>
      <c r="D11" s="49">
        <f>D12+D23</f>
        <v>2044999.0393699999</v>
      </c>
      <c r="E11" s="50">
        <f t="shared" ref="E11:O11" si="0">E12+E23</f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ref="P11:W11" si="1">P12+P23</f>
        <v>2077027.1697300002</v>
      </c>
      <c r="Q11" s="63">
        <f t="shared" si="1"/>
        <v>2102462.0389400003</v>
      </c>
      <c r="R11" s="63">
        <f t="shared" si="1"/>
        <v>2116703.0140999998</v>
      </c>
      <c r="S11" s="63">
        <f t="shared" si="1"/>
        <v>2113412.0392800001</v>
      </c>
      <c r="T11" s="63">
        <f t="shared" si="1"/>
        <v>2142892.9464500002</v>
      </c>
      <c r="U11" s="56">
        <f t="shared" si="1"/>
        <v>2144641.40496</v>
      </c>
      <c r="V11" s="56">
        <f t="shared" si="1"/>
        <v>2148476.7612000001</v>
      </c>
      <c r="W11" s="56">
        <f t="shared" si="1"/>
        <v>2150644.1934599997</v>
      </c>
      <c r="X11" s="56">
        <f t="shared" ref="X11:AD11" si="2">X12+X23</f>
        <v>2150063.4176000003</v>
      </c>
      <c r="Y11" s="56">
        <f t="shared" si="2"/>
        <v>2148129.3281099997</v>
      </c>
      <c r="Z11" s="56">
        <f t="shared" si="2"/>
        <v>2154474.2799230004</v>
      </c>
      <c r="AA11" s="56">
        <f t="shared" si="2"/>
        <v>2158846.3501072</v>
      </c>
      <c r="AB11" s="56">
        <f t="shared" si="2"/>
        <v>2107892.8371700002</v>
      </c>
      <c r="AC11" s="56">
        <f t="shared" si="2"/>
        <v>2073167.69154</v>
      </c>
      <c r="AD11" s="56">
        <f t="shared" si="2"/>
        <v>2032176.3786000004</v>
      </c>
      <c r="AE11" s="56">
        <f t="shared" ref="AE11:AF11" si="3">AE12+AE23</f>
        <v>2035960.1644699997</v>
      </c>
      <c r="AF11" s="56">
        <f t="shared" si="3"/>
        <v>2143857.4165600003</v>
      </c>
      <c r="AG11" s="56">
        <f t="shared" ref="AG11:AL11" si="4">AG12+AG23</f>
        <v>2075640.3509999998</v>
      </c>
      <c r="AH11" s="56">
        <f t="shared" si="4"/>
        <v>2049903.9361999999</v>
      </c>
      <c r="AI11" s="56">
        <f t="shared" si="4"/>
        <v>2037041.1337799998</v>
      </c>
      <c r="AJ11" s="56">
        <f t="shared" si="4"/>
        <v>2023129.8211199995</v>
      </c>
      <c r="AK11" s="56">
        <f t="shared" si="4"/>
        <v>2033659.9411599999</v>
      </c>
      <c r="AL11" s="56">
        <f t="shared" si="4"/>
        <v>2044415.6169999996</v>
      </c>
      <c r="AM11" s="56">
        <f t="shared" ref="AM11" si="5">AM12+AM23</f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AW11" si="6">AS12+AS23</f>
        <v>2080203.3887200002</v>
      </c>
      <c r="AT11" s="66">
        <f t="shared" si="6"/>
        <v>2019532.0836405098</v>
      </c>
      <c r="AU11" s="91">
        <f t="shared" si="6"/>
        <v>2017320.2291899999</v>
      </c>
      <c r="AV11" s="91">
        <f t="shared" si="6"/>
        <v>2021184.4500000002</v>
      </c>
      <c r="AW11" s="91">
        <f t="shared" si="6"/>
        <v>2104918.17</v>
      </c>
      <c r="AX11" s="91">
        <f t="shared" ref="AX11:BD11" si="7">AX12+AX23</f>
        <v>2029489.73</v>
      </c>
      <c r="AY11" s="91">
        <f t="shared" si="7"/>
        <v>2004658.29</v>
      </c>
      <c r="AZ11" s="104">
        <f t="shared" si="7"/>
        <v>2093470.88</v>
      </c>
      <c r="BA11" s="104">
        <f t="shared" si="7"/>
        <v>2078488.27</v>
      </c>
      <c r="BB11" s="104">
        <f t="shared" si="7"/>
        <v>2050179.5499999998</v>
      </c>
      <c r="BC11" s="104">
        <f t="shared" si="7"/>
        <v>2072276.2399999998</v>
      </c>
      <c r="BD11" s="67">
        <f t="shared" si="7"/>
        <v>2079002.17</v>
      </c>
      <c r="BE11" s="66">
        <f>BE12+BE23</f>
        <v>1984635.85</v>
      </c>
      <c r="BF11" s="91">
        <f t="shared" ref="BF11:BG11" si="8">BF12+BF23</f>
        <v>2036951.2999999998</v>
      </c>
      <c r="BG11" s="91">
        <f t="shared" si="8"/>
        <v>1998667.9100000001</v>
      </c>
      <c r="BH11" s="125">
        <f t="shared" ref="BH11" si="9">BH12+BH23</f>
        <v>1970612.1099999999</v>
      </c>
      <c r="BI11" s="125">
        <f t="shared" ref="BI11:BO11" si="10">BI12+BI23</f>
        <v>2044379.21</v>
      </c>
      <c r="BJ11" s="125">
        <f t="shared" si="10"/>
        <v>2005048.3399999999</v>
      </c>
      <c r="BK11" s="125">
        <f t="shared" si="10"/>
        <v>2008086.3</v>
      </c>
      <c r="BL11" s="125">
        <f t="shared" si="10"/>
        <v>2082554.42</v>
      </c>
      <c r="BM11" s="125">
        <f t="shared" si="10"/>
        <v>2089631.6499532</v>
      </c>
      <c r="BN11" s="125">
        <f t="shared" si="10"/>
        <v>2054365.25</v>
      </c>
      <c r="BO11" s="125">
        <f t="shared" si="10"/>
        <v>2128438.3800000004</v>
      </c>
      <c r="BP11" s="125">
        <f t="shared" ref="BP11:BU11" si="11">BP12+BP23</f>
        <v>2136734.28192</v>
      </c>
      <c r="BQ11" s="125">
        <f t="shared" si="11"/>
        <v>2079464.21</v>
      </c>
      <c r="BR11" s="125">
        <f t="shared" si="11"/>
        <v>2081487.0300000003</v>
      </c>
      <c r="BS11" s="125">
        <f t="shared" si="11"/>
        <v>2124891.46</v>
      </c>
      <c r="BT11" s="125">
        <f t="shared" si="11"/>
        <v>2085985.19</v>
      </c>
      <c r="BU11" s="125">
        <f t="shared" si="11"/>
        <v>2142626.7799999998</v>
      </c>
      <c r="BV11" s="125">
        <f t="shared" ref="BV11:BW11" si="12">BV12+BV23</f>
        <v>2170441.2400000002</v>
      </c>
      <c r="BW11" s="125">
        <f t="shared" si="12"/>
        <v>2152560.5304399999</v>
      </c>
      <c r="BX11" s="125">
        <f t="shared" ref="BX11" si="13">BX12+BX23</f>
        <v>2234350.04</v>
      </c>
      <c r="BY11" s="125">
        <f t="shared" ref="BY11:CD11" si="14">BY12+BY23</f>
        <v>2169796.2000000002</v>
      </c>
      <c r="BZ11" s="125">
        <f t="shared" si="14"/>
        <v>2162476.14</v>
      </c>
      <c r="CA11" s="125">
        <f t="shared" si="14"/>
        <v>2221653.29</v>
      </c>
      <c r="CB11" s="125">
        <f t="shared" si="14"/>
        <v>2201202.38</v>
      </c>
      <c r="CC11" s="125">
        <f t="shared" si="14"/>
        <v>2153205.2011099998</v>
      </c>
      <c r="CD11" s="125">
        <f t="shared" si="14"/>
        <v>2233288.2218707302</v>
      </c>
      <c r="CE11" s="125">
        <f t="shared" ref="CE11:CF11" si="15">CE12+CE23</f>
        <v>2249781.88</v>
      </c>
      <c r="CF11" s="125">
        <f t="shared" si="15"/>
        <v>2245360.6643200004</v>
      </c>
      <c r="CG11" s="125">
        <f t="shared" ref="CG11:CH11" si="16">CG12+CG23</f>
        <v>2224940.9059600001</v>
      </c>
      <c r="CH11" s="125">
        <f t="shared" si="16"/>
        <v>2218507.31</v>
      </c>
      <c r="CI11" s="125">
        <f t="shared" ref="CI11:CJ11" si="17">CI12+CI23</f>
        <v>2200138.8089999999</v>
      </c>
      <c r="CJ11" s="134">
        <f t="shared" si="17"/>
        <v>2218911.4899519999</v>
      </c>
      <c r="CK11" s="134">
        <f t="shared" ref="CK11:CL11" si="18">CK12+CK23</f>
        <v>2216792.87</v>
      </c>
      <c r="CL11" s="134">
        <f t="shared" si="18"/>
        <v>2192897.1846599998</v>
      </c>
      <c r="CM11" s="134">
        <f t="shared" ref="CM11:CN11" si="19">CM12+CM23</f>
        <v>2215287.3804959999</v>
      </c>
      <c r="CN11" s="134">
        <f t="shared" si="19"/>
        <v>2211883.75</v>
      </c>
      <c r="CO11" s="134">
        <f t="shared" ref="CO11:CP11" si="20">CO12+CO23</f>
        <v>2219801.7800000003</v>
      </c>
      <c r="CP11" s="134">
        <f t="shared" si="20"/>
        <v>2237314.8369999998</v>
      </c>
      <c r="CQ11" s="134">
        <f t="shared" ref="CQ11:CR11" si="21">CQ12+CQ23</f>
        <v>2242020.2459359998</v>
      </c>
      <c r="CR11" s="134">
        <f t="shared" si="21"/>
        <v>2216338.91</v>
      </c>
      <c r="CS11" s="134">
        <f t="shared" ref="CS11:CT11" si="22">CS12+CS23</f>
        <v>2207465.4618100002</v>
      </c>
      <c r="CT11" s="141">
        <f t="shared" si="22"/>
        <v>2199599.5099999998</v>
      </c>
    </row>
    <row r="12" spans="1:98" x14ac:dyDescent="0.25">
      <c r="A12" s="25" t="s">
        <v>67</v>
      </c>
      <c r="B12" s="28" t="s">
        <v>27</v>
      </c>
      <c r="C12" s="27" t="s">
        <v>43</v>
      </c>
      <c r="D12" s="5">
        <f t="shared" ref="D12:O12" si="23">D13+D18</f>
        <v>1056208.28</v>
      </c>
      <c r="E12" s="3">
        <f t="shared" si="23"/>
        <v>1056703.58</v>
      </c>
      <c r="F12" s="3">
        <f t="shared" si="23"/>
        <v>1058106.01</v>
      </c>
      <c r="G12" s="3">
        <f t="shared" si="23"/>
        <v>857433.44</v>
      </c>
      <c r="H12" s="3">
        <f t="shared" si="23"/>
        <v>857433.44</v>
      </c>
      <c r="I12" s="3">
        <f t="shared" si="23"/>
        <v>858861.89999999991</v>
      </c>
      <c r="J12" s="3">
        <f t="shared" si="23"/>
        <v>859587.4800000001</v>
      </c>
      <c r="K12" s="3">
        <f t="shared" si="23"/>
        <v>859812.62000000011</v>
      </c>
      <c r="L12" s="3">
        <f t="shared" si="23"/>
        <v>860262.61000000022</v>
      </c>
      <c r="M12" s="3">
        <f t="shared" si="23"/>
        <v>860972.88000000012</v>
      </c>
      <c r="N12" s="3">
        <f t="shared" si="23"/>
        <v>816113.42</v>
      </c>
      <c r="O12" s="3">
        <f t="shared" si="23"/>
        <v>815948.48</v>
      </c>
      <c r="P12" s="63">
        <f t="shared" ref="P12:W12" si="24">P13+P18</f>
        <v>816508.01000000013</v>
      </c>
      <c r="Q12" s="63">
        <f t="shared" si="24"/>
        <v>823845.71</v>
      </c>
      <c r="R12" s="63">
        <f t="shared" si="24"/>
        <v>824482.28</v>
      </c>
      <c r="S12" s="63">
        <f t="shared" si="24"/>
        <v>824998.94000000006</v>
      </c>
      <c r="T12" s="63">
        <f t="shared" si="24"/>
        <v>833550.54</v>
      </c>
      <c r="U12" s="56">
        <f t="shared" si="24"/>
        <v>824431.14</v>
      </c>
      <c r="V12" s="56">
        <f t="shared" si="24"/>
        <v>825717.14</v>
      </c>
      <c r="W12" s="56">
        <f t="shared" si="24"/>
        <v>834367.95</v>
      </c>
      <c r="X12" s="56">
        <f t="shared" ref="X12:Y12" si="25">X13+X18</f>
        <v>834319.96</v>
      </c>
      <c r="Y12" s="56">
        <f t="shared" si="25"/>
        <v>834486.79999999981</v>
      </c>
      <c r="Z12" s="56">
        <f t="shared" ref="Z12:AA12" si="26">Z13+Z18</f>
        <v>848067.96</v>
      </c>
      <c r="AA12" s="56">
        <f t="shared" si="26"/>
        <v>848505.8899999999</v>
      </c>
      <c r="AB12" s="56">
        <f t="shared" ref="AB12:AC12" si="27">AB13+AB18</f>
        <v>862446.07000000007</v>
      </c>
      <c r="AC12" s="56">
        <f t="shared" si="27"/>
        <v>820164.40000000014</v>
      </c>
      <c r="AD12" s="56">
        <f t="shared" ref="AD12:AI12" si="28">AD13+AD18</f>
        <v>819970.80000000016</v>
      </c>
      <c r="AE12" s="56">
        <f t="shared" si="28"/>
        <v>820252.10399999993</v>
      </c>
      <c r="AF12" s="56">
        <f t="shared" si="28"/>
        <v>821902.89500000002</v>
      </c>
      <c r="AG12" s="56">
        <f t="shared" si="28"/>
        <v>754052.92999999993</v>
      </c>
      <c r="AH12" s="56">
        <f t="shared" si="28"/>
        <v>758388.41999999993</v>
      </c>
      <c r="AI12" s="56">
        <f t="shared" si="28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29">AS13+AS18</f>
        <v>739930.35</v>
      </c>
      <c r="AT12" s="66">
        <f t="shared" si="29"/>
        <v>744320.76364051003</v>
      </c>
      <c r="AU12" s="66">
        <f t="shared" si="29"/>
        <v>752048.66000000015</v>
      </c>
      <c r="AV12" s="66">
        <f t="shared" si="29"/>
        <v>752120.94000000006</v>
      </c>
      <c r="AW12" s="66">
        <f t="shared" si="29"/>
        <v>756040.60000000009</v>
      </c>
      <c r="AX12" s="66">
        <f t="shared" ref="AX12:BD12" si="30">AX13+AX18</f>
        <v>755710.37000000011</v>
      </c>
      <c r="AY12" s="66">
        <f t="shared" si="30"/>
        <v>755977.66999999993</v>
      </c>
      <c r="AZ12" s="67">
        <f t="shared" si="30"/>
        <v>761313.31</v>
      </c>
      <c r="BA12" s="67">
        <f t="shared" si="30"/>
        <v>768920.34000000008</v>
      </c>
      <c r="BB12" s="67">
        <f t="shared" si="30"/>
        <v>769236.91999999993</v>
      </c>
      <c r="BC12" s="67">
        <f t="shared" si="30"/>
        <v>742119.77999999991</v>
      </c>
      <c r="BD12" s="67">
        <f t="shared" si="30"/>
        <v>742541.64999999991</v>
      </c>
      <c r="BE12" s="66">
        <f t="shared" ref="BE12:BF12" si="31">BE13+BE18</f>
        <v>734643.94000000006</v>
      </c>
      <c r="BF12" s="66">
        <f t="shared" si="31"/>
        <v>742841.34</v>
      </c>
      <c r="BG12" s="66">
        <f t="shared" ref="BG12:BH12" si="32">BG13+BG18</f>
        <v>743306.73</v>
      </c>
      <c r="BH12" s="112">
        <f t="shared" si="32"/>
        <v>743902.1</v>
      </c>
      <c r="BI12" s="112">
        <f t="shared" ref="BI12" si="33">BI13+BI18</f>
        <v>744502.9</v>
      </c>
      <c r="BJ12" s="112">
        <f t="shared" ref="BJ12:BO12" si="34">BJ13+BJ18</f>
        <v>744506.94000000006</v>
      </c>
      <c r="BK12" s="112">
        <f t="shared" si="34"/>
        <v>761804.51</v>
      </c>
      <c r="BL12" s="112">
        <f t="shared" si="34"/>
        <v>764525.45000000007</v>
      </c>
      <c r="BM12" s="112">
        <f t="shared" si="34"/>
        <v>769573.68</v>
      </c>
      <c r="BN12" s="112">
        <f t="shared" si="34"/>
        <v>769693.41</v>
      </c>
      <c r="BO12" s="112">
        <f t="shared" si="34"/>
        <v>776579.46000000008</v>
      </c>
      <c r="BP12" s="112">
        <f t="shared" ref="BP12:BQ12" si="35">BP13+BP18</f>
        <v>777197.41</v>
      </c>
      <c r="BQ12" s="112">
        <f t="shared" si="35"/>
        <v>785443.7</v>
      </c>
      <c r="BR12" s="112">
        <f t="shared" ref="BR12:BS12" si="36">BR13+BR18</f>
        <v>775639.09</v>
      </c>
      <c r="BS12" s="112">
        <f t="shared" si="36"/>
        <v>775983.23</v>
      </c>
      <c r="BT12" s="112">
        <f t="shared" ref="BT12:BU12" si="37">BT13+BT18</f>
        <v>776483.16</v>
      </c>
      <c r="BU12" s="112">
        <f t="shared" si="37"/>
        <v>777109.83</v>
      </c>
      <c r="BV12" s="112">
        <f t="shared" ref="BV12:BW12" si="38">BV13+BV18</f>
        <v>787038.18</v>
      </c>
      <c r="BW12" s="112">
        <f t="shared" si="38"/>
        <v>795225.02</v>
      </c>
      <c r="BX12" s="112">
        <f t="shared" ref="BX12:BY12" si="39">BX13+BX18</f>
        <v>798667.18</v>
      </c>
      <c r="BY12" s="112">
        <f t="shared" si="39"/>
        <v>782623.05</v>
      </c>
      <c r="BZ12" s="112">
        <f t="shared" ref="BZ12:CA12" si="40">BZ13+BZ18</f>
        <v>782977.70000000007</v>
      </c>
      <c r="CA12" s="112">
        <f t="shared" si="40"/>
        <v>793771.25</v>
      </c>
      <c r="CB12" s="112">
        <f t="shared" ref="CB12:CC12" si="41">CB13+CB18</f>
        <v>799592.55999999994</v>
      </c>
      <c r="CC12" s="112">
        <f t="shared" si="41"/>
        <v>800458.93</v>
      </c>
      <c r="CD12" s="112">
        <f t="shared" ref="CD12:CJ12" si="42">CD13+CD18</f>
        <v>806536.14354073012</v>
      </c>
      <c r="CE12" s="112">
        <f t="shared" si="42"/>
        <v>817720.55</v>
      </c>
      <c r="CF12" s="112">
        <f t="shared" si="42"/>
        <v>824074.03</v>
      </c>
      <c r="CG12" s="112">
        <f t="shared" si="42"/>
        <v>824540.93</v>
      </c>
      <c r="CH12" s="112">
        <f t="shared" si="42"/>
        <v>809437.47</v>
      </c>
      <c r="CI12" s="112">
        <f t="shared" si="42"/>
        <v>810089.73</v>
      </c>
      <c r="CJ12" s="135">
        <f t="shared" si="42"/>
        <v>806818.9</v>
      </c>
      <c r="CK12" s="135">
        <f t="shared" ref="CK12:CL12" si="43">CK13+CK18</f>
        <v>806818.9</v>
      </c>
      <c r="CL12" s="135">
        <f t="shared" si="43"/>
        <v>813223.79</v>
      </c>
      <c r="CM12" s="135">
        <f t="shared" ref="CM12:CN12" si="44">CM13+CM18</f>
        <v>824734.38</v>
      </c>
      <c r="CN12" s="135">
        <f t="shared" si="44"/>
        <v>835918.23</v>
      </c>
      <c r="CO12" s="135">
        <f t="shared" ref="CO12:CP12" si="45">CO13+CO18</f>
        <v>836635.53</v>
      </c>
      <c r="CP12" s="135">
        <f t="shared" si="45"/>
        <v>843759.94</v>
      </c>
      <c r="CQ12" s="135">
        <f t="shared" ref="CQ12:CR12" si="46">CQ13+CQ18</f>
        <v>844867.74</v>
      </c>
      <c r="CR12" s="135">
        <f t="shared" si="46"/>
        <v>845782.34000000008</v>
      </c>
      <c r="CS12" s="135">
        <f t="shared" ref="CS12:CT12" si="47">CS13+CS18</f>
        <v>820278.15</v>
      </c>
      <c r="CT12" s="142">
        <f t="shared" si="47"/>
        <v>820333.17</v>
      </c>
    </row>
    <row r="13" spans="1:98" x14ac:dyDescent="0.2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48">SUM(E14:E17)</f>
        <v>66381.37</v>
      </c>
      <c r="F13" s="3">
        <f t="shared" si="48"/>
        <v>66384.69</v>
      </c>
      <c r="G13" s="3">
        <f t="shared" si="48"/>
        <v>64884.39</v>
      </c>
      <c r="H13" s="3">
        <f t="shared" si="48"/>
        <v>64884.39</v>
      </c>
      <c r="I13" s="3">
        <f t="shared" si="48"/>
        <v>70917.06</v>
      </c>
      <c r="J13" s="3">
        <f t="shared" si="48"/>
        <v>70959.520000000004</v>
      </c>
      <c r="K13" s="3">
        <f t="shared" si="48"/>
        <v>70964.850000000006</v>
      </c>
      <c r="L13" s="3">
        <f t="shared" si="48"/>
        <v>70991.17</v>
      </c>
      <c r="M13" s="3">
        <f t="shared" si="48"/>
        <v>71043.05</v>
      </c>
      <c r="N13" s="3">
        <f t="shared" si="48"/>
        <v>10175.209999999999</v>
      </c>
      <c r="O13" s="3">
        <f t="shared" si="48"/>
        <v>10184.83</v>
      </c>
      <c r="P13" s="3">
        <f t="shared" si="48"/>
        <v>10241.15</v>
      </c>
      <c r="Q13" s="3">
        <f t="shared" si="48"/>
        <v>82954.37000000001</v>
      </c>
      <c r="R13" s="3">
        <f t="shared" si="48"/>
        <v>83003.62000000001</v>
      </c>
      <c r="S13" s="3">
        <f t="shared" si="48"/>
        <v>83012.47</v>
      </c>
      <c r="T13" s="3">
        <f t="shared" si="48"/>
        <v>78152.850000000006</v>
      </c>
      <c r="U13" s="3">
        <f t="shared" si="48"/>
        <v>68491.26999999999</v>
      </c>
      <c r="V13" s="3">
        <f t="shared" si="48"/>
        <v>69012.87</v>
      </c>
      <c r="W13" s="3">
        <f t="shared" si="48"/>
        <v>73366.84</v>
      </c>
      <c r="X13" s="3">
        <f t="shared" si="48"/>
        <v>73379.31</v>
      </c>
      <c r="Y13" s="3">
        <f t="shared" si="48"/>
        <v>73379.31</v>
      </c>
      <c r="Z13" s="3">
        <f t="shared" si="48"/>
        <v>81098.820000000007</v>
      </c>
      <c r="AA13" s="3">
        <f t="shared" si="48"/>
        <v>81098.820000000007</v>
      </c>
      <c r="AB13" s="3">
        <f t="shared" si="48"/>
        <v>81698.820000000007</v>
      </c>
      <c r="AC13" s="3">
        <f t="shared" si="48"/>
        <v>17810.920000000002</v>
      </c>
      <c r="AD13" s="3">
        <f t="shared" si="48"/>
        <v>18210.920000000002</v>
      </c>
      <c r="AE13" s="3">
        <f t="shared" si="48"/>
        <v>76849.210000000006</v>
      </c>
      <c r="AF13" s="3">
        <f t="shared" si="48"/>
        <v>77329.16</v>
      </c>
      <c r="AG13" s="56">
        <f t="shared" ref="AG13:AL13" si="49">SUM(AG14:AG17)</f>
        <v>79454.16</v>
      </c>
      <c r="AH13" s="56">
        <f t="shared" si="49"/>
        <v>79454.16</v>
      </c>
      <c r="AI13" s="56">
        <f t="shared" si="49"/>
        <v>75665.58</v>
      </c>
      <c r="AJ13" s="56">
        <f t="shared" si="49"/>
        <v>75664.09</v>
      </c>
      <c r="AK13" s="56">
        <f t="shared" si="49"/>
        <v>75664.09</v>
      </c>
      <c r="AL13" s="56">
        <f t="shared" si="49"/>
        <v>68294.73</v>
      </c>
      <c r="AM13" s="56">
        <f t="shared" ref="AM13" si="50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51">SUM(AS14:AS17)</f>
        <v>57968.590000000004</v>
      </c>
      <c r="AT13" s="66">
        <f t="shared" si="51"/>
        <v>58066.99</v>
      </c>
      <c r="AU13" s="66">
        <f t="shared" si="51"/>
        <v>58164.91</v>
      </c>
      <c r="AV13" s="66">
        <f t="shared" si="51"/>
        <v>57920.100000000006</v>
      </c>
      <c r="AW13" s="66">
        <f t="shared" si="51"/>
        <v>58620.100000000006</v>
      </c>
      <c r="AX13" s="66">
        <f t="shared" si="51"/>
        <v>58499.060000000005</v>
      </c>
      <c r="AY13" s="66">
        <f t="shared" ref="AY13:BF13" si="52">SUM(AY14:AY17)</f>
        <v>58741.19</v>
      </c>
      <c r="AZ13" s="67">
        <f t="shared" si="52"/>
        <v>58741.19</v>
      </c>
      <c r="BA13" s="67">
        <f t="shared" si="52"/>
        <v>58841.19</v>
      </c>
      <c r="BB13" s="67">
        <f t="shared" si="52"/>
        <v>58841.19</v>
      </c>
      <c r="BC13" s="67">
        <f t="shared" si="52"/>
        <v>18417.7</v>
      </c>
      <c r="BD13" s="67">
        <f t="shared" si="52"/>
        <v>18517.7</v>
      </c>
      <c r="BE13" s="66">
        <f t="shared" si="52"/>
        <v>10102</v>
      </c>
      <c r="BF13" s="66">
        <f t="shared" si="52"/>
        <v>99699.12</v>
      </c>
      <c r="BG13" s="66">
        <f t="shared" ref="BG13:BH13" si="53">SUM(BG14:BG17)</f>
        <v>99799.12</v>
      </c>
      <c r="BH13" s="112">
        <f t="shared" si="53"/>
        <v>99799.12</v>
      </c>
      <c r="BI13" s="112">
        <f t="shared" ref="BI13:BJ13" si="54">SUM(BI14:BI17)</f>
        <v>99799.12</v>
      </c>
      <c r="BJ13" s="112">
        <f t="shared" si="54"/>
        <v>99797.119999999995</v>
      </c>
      <c r="BK13" s="112">
        <f t="shared" ref="BK13:BL13" si="55">SUM(BK14:BK17)</f>
        <v>99797.119999999995</v>
      </c>
      <c r="BL13" s="112">
        <f t="shared" si="55"/>
        <v>99797.119999999995</v>
      </c>
      <c r="BM13" s="112">
        <f t="shared" ref="BM13" si="56">SUM(BM14:BM17)</f>
        <v>126292.12</v>
      </c>
      <c r="BN13" s="112">
        <f t="shared" ref="BN13:BO13" si="57">SUM(BN14:BN17)</f>
        <v>126292.12</v>
      </c>
      <c r="BO13" s="112">
        <f t="shared" si="57"/>
        <v>126292.12</v>
      </c>
      <c r="BP13" s="112">
        <f t="shared" ref="BP13:BQ13" si="58">SUM(BP14:BP17)</f>
        <v>126292.12</v>
      </c>
      <c r="BQ13" s="112">
        <f t="shared" si="58"/>
        <v>126342.33</v>
      </c>
      <c r="BR13" s="112">
        <f t="shared" ref="BR13:BS13" si="59">SUM(BR14:BR17)</f>
        <v>36845.21</v>
      </c>
      <c r="BS13" s="112">
        <f t="shared" si="59"/>
        <v>36845.21</v>
      </c>
      <c r="BT13" s="112">
        <f t="shared" ref="BT13:BU13" si="60">SUM(BT14:BT17)</f>
        <v>36845.21</v>
      </c>
      <c r="BU13" s="112">
        <f t="shared" si="60"/>
        <v>36845.21</v>
      </c>
      <c r="BV13" s="112">
        <f t="shared" ref="BV13:BW13" si="61">SUM(BV14:BV17)</f>
        <v>52559.47</v>
      </c>
      <c r="BW13" s="112">
        <f t="shared" si="61"/>
        <v>52509.19</v>
      </c>
      <c r="BX13" s="112">
        <f t="shared" ref="BX13:BY13" si="62">SUM(BX14:BX17)</f>
        <v>56509.22</v>
      </c>
      <c r="BY13" s="112">
        <f t="shared" si="62"/>
        <v>30014.240000000002</v>
      </c>
      <c r="BZ13" s="112">
        <f t="shared" ref="BZ13:CA13" si="63">SUM(BZ14:BZ17)</f>
        <v>30014.26</v>
      </c>
      <c r="CA13" s="112">
        <f t="shared" si="63"/>
        <v>30014.32</v>
      </c>
      <c r="CB13" s="112">
        <f t="shared" ref="CB13:CC13" si="64">SUM(CB14:CB17)</f>
        <v>30016.44</v>
      </c>
      <c r="CC13" s="112">
        <f t="shared" si="64"/>
        <v>30016.52</v>
      </c>
      <c r="CD13" s="112">
        <f t="shared" ref="CD13:CE13" si="65">SUM(CD14:CD17)</f>
        <v>30016.52</v>
      </c>
      <c r="CE13" s="112">
        <f t="shared" si="65"/>
        <v>30016.74</v>
      </c>
      <c r="CF13" s="112">
        <f t="shared" ref="CF13:CG13" si="66">SUM(CF14:CF17)</f>
        <v>30016.78</v>
      </c>
      <c r="CG13" s="112">
        <f t="shared" si="66"/>
        <v>72905.14</v>
      </c>
      <c r="CH13" s="112">
        <f t="shared" ref="CH13:CJ13" si="67">SUM(CH14:CH17)</f>
        <v>57190.38</v>
      </c>
      <c r="CI13" s="112">
        <f t="shared" si="67"/>
        <v>104760.23</v>
      </c>
      <c r="CJ13" s="135">
        <f t="shared" si="67"/>
        <v>100569.64</v>
      </c>
      <c r="CK13" s="135">
        <f t="shared" ref="CK13:CL13" si="68">SUM(CK14:CK17)</f>
        <v>100569.64</v>
      </c>
      <c r="CL13" s="135">
        <f t="shared" si="68"/>
        <v>100569.64</v>
      </c>
      <c r="CM13" s="135">
        <f t="shared" ref="CM13:CN13" si="69">SUM(CM14:CM17)</f>
        <v>100569.64</v>
      </c>
      <c r="CN13" s="135">
        <f t="shared" si="69"/>
        <v>100567.59</v>
      </c>
      <c r="CO13" s="135">
        <f t="shared" ref="CO13:CP13" si="70">SUM(CO14:CO17)</f>
        <v>100567.59</v>
      </c>
      <c r="CP13" s="135">
        <f t="shared" si="70"/>
        <v>100758.18</v>
      </c>
      <c r="CQ13" s="135">
        <f t="shared" ref="CQ13:CR13" si="71">SUM(CQ14:CQ17)</f>
        <v>100758.19</v>
      </c>
      <c r="CR13" s="135">
        <f t="shared" si="71"/>
        <v>100758.18</v>
      </c>
      <c r="CS13" s="135">
        <f t="shared" ref="CS13:CT13" si="72">SUM(CS14:CS17)</f>
        <v>57869.85</v>
      </c>
      <c r="CT13" s="142">
        <f t="shared" si="72"/>
        <v>57935.64</v>
      </c>
    </row>
    <row r="14" spans="1:98" x14ac:dyDescent="0.2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43">
        <v>47635.64</v>
      </c>
    </row>
    <row r="15" spans="1:98" x14ac:dyDescent="0.2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43">
        <v>0</v>
      </c>
    </row>
    <row r="16" spans="1:98" x14ac:dyDescent="0.2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43">
        <v>10300</v>
      </c>
    </row>
    <row r="17" spans="1:98" x14ac:dyDescent="0.2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43">
        <v>0</v>
      </c>
    </row>
    <row r="18" spans="1:98" x14ac:dyDescent="0.25">
      <c r="A18" s="25" t="s">
        <v>72</v>
      </c>
      <c r="B18" s="30" t="s">
        <v>32</v>
      </c>
      <c r="C18" s="27" t="s">
        <v>49</v>
      </c>
      <c r="D18" s="5">
        <f t="shared" ref="D18:O18" si="73">SUM(D19:D22)</f>
        <v>989113.49000000011</v>
      </c>
      <c r="E18" s="3">
        <f t="shared" si="73"/>
        <v>990322.21</v>
      </c>
      <c r="F18" s="3">
        <f t="shared" si="73"/>
        <v>991721.32</v>
      </c>
      <c r="G18" s="3">
        <f t="shared" si="73"/>
        <v>792549.04999999993</v>
      </c>
      <c r="H18" s="3">
        <f t="shared" si="73"/>
        <v>792549.04999999993</v>
      </c>
      <c r="I18" s="3">
        <f t="shared" si="73"/>
        <v>787944.84</v>
      </c>
      <c r="J18" s="3">
        <f t="shared" si="73"/>
        <v>788627.96000000008</v>
      </c>
      <c r="K18" s="3">
        <f t="shared" si="73"/>
        <v>788847.77000000014</v>
      </c>
      <c r="L18" s="3">
        <f t="shared" si="73"/>
        <v>789271.44000000018</v>
      </c>
      <c r="M18" s="3">
        <f t="shared" si="73"/>
        <v>789929.83000000007</v>
      </c>
      <c r="N18" s="3">
        <f t="shared" si="73"/>
        <v>805938.21000000008</v>
      </c>
      <c r="O18" s="3">
        <f t="shared" si="73"/>
        <v>805763.65</v>
      </c>
      <c r="P18" s="63">
        <f t="shared" ref="P18:W18" si="74">SUM(P19:P22)</f>
        <v>806266.8600000001</v>
      </c>
      <c r="Q18" s="63">
        <f t="shared" si="74"/>
        <v>740891.34</v>
      </c>
      <c r="R18" s="63">
        <f t="shared" si="74"/>
        <v>741478.66</v>
      </c>
      <c r="S18" s="63">
        <f t="shared" si="74"/>
        <v>741986.47000000009</v>
      </c>
      <c r="T18" s="63">
        <f t="shared" si="74"/>
        <v>755397.69000000006</v>
      </c>
      <c r="U18" s="56">
        <f t="shared" si="74"/>
        <v>755939.87</v>
      </c>
      <c r="V18" s="56">
        <f t="shared" si="74"/>
        <v>756704.27</v>
      </c>
      <c r="W18" s="56">
        <f t="shared" si="74"/>
        <v>761001.11</v>
      </c>
      <c r="X18" s="56">
        <f t="shared" ref="X18:Y18" si="75">SUM(X19:X22)</f>
        <v>760940.65</v>
      </c>
      <c r="Y18" s="56">
        <f t="shared" si="75"/>
        <v>761107.48999999987</v>
      </c>
      <c r="Z18" s="56">
        <f t="shared" ref="Z18:AA18" si="76">SUM(Z19:Z22)</f>
        <v>766969.1399999999</v>
      </c>
      <c r="AA18" s="56">
        <f t="shared" si="76"/>
        <v>767407.07</v>
      </c>
      <c r="AB18" s="56">
        <f t="shared" ref="AB18:AG18" si="77">SUM(AB19:AB22)</f>
        <v>780747.25</v>
      </c>
      <c r="AC18" s="56">
        <f t="shared" si="77"/>
        <v>802353.4800000001</v>
      </c>
      <c r="AD18" s="56">
        <f t="shared" si="77"/>
        <v>801759.88000000012</v>
      </c>
      <c r="AE18" s="56">
        <f t="shared" si="77"/>
        <v>743402.89399999997</v>
      </c>
      <c r="AF18" s="56">
        <f t="shared" si="77"/>
        <v>744573.73499999999</v>
      </c>
      <c r="AG18" s="56">
        <f t="shared" si="77"/>
        <v>674598.7699999999</v>
      </c>
      <c r="AH18" s="56">
        <f t="shared" ref="AH18:AI18" si="78">SUM(AH19:AH22)</f>
        <v>678934.25999999989</v>
      </c>
      <c r="AI18" s="56">
        <f t="shared" si="78"/>
        <v>684273.97</v>
      </c>
      <c r="AJ18" s="56">
        <f>SUM(AJ19:AJ22)</f>
        <v>684611.69</v>
      </c>
      <c r="AK18" s="56">
        <f>SUM(AK19:AK22)</f>
        <v>690011.32</v>
      </c>
      <c r="AL18" s="56">
        <f>SUM(AL19:AL22)</f>
        <v>683623.72000000009</v>
      </c>
      <c r="AM18" s="56">
        <f>SUM(AM19:AM22)</f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AX18" si="79">SUM(AS19:AS22)</f>
        <v>681961.76</v>
      </c>
      <c r="AT18" s="78">
        <f t="shared" si="79"/>
        <v>686253.77364051004</v>
      </c>
      <c r="AU18" s="78">
        <f t="shared" si="79"/>
        <v>693883.75000000012</v>
      </c>
      <c r="AV18" s="78">
        <f t="shared" si="79"/>
        <v>694200.84000000008</v>
      </c>
      <c r="AW18" s="78">
        <f t="shared" si="79"/>
        <v>697420.50000000012</v>
      </c>
      <c r="AX18" s="78">
        <f t="shared" si="79"/>
        <v>697211.31</v>
      </c>
      <c r="AY18" s="78">
        <f t="shared" ref="AY18:BF18" si="80">SUM(AY19:AY22)</f>
        <v>697236.47999999998</v>
      </c>
      <c r="AZ18" s="67">
        <f t="shared" si="80"/>
        <v>702572.12</v>
      </c>
      <c r="BA18" s="67">
        <f t="shared" si="80"/>
        <v>710079.15</v>
      </c>
      <c r="BB18" s="67">
        <f t="shared" si="80"/>
        <v>710395.73</v>
      </c>
      <c r="BC18" s="67">
        <f t="shared" si="80"/>
        <v>723702.08</v>
      </c>
      <c r="BD18" s="67">
        <f t="shared" si="80"/>
        <v>724023.95</v>
      </c>
      <c r="BE18" s="66">
        <f t="shared" si="80"/>
        <v>724541.94000000006</v>
      </c>
      <c r="BF18" s="66">
        <f t="shared" si="80"/>
        <v>643142.22</v>
      </c>
      <c r="BG18" s="66">
        <f t="shared" ref="BG18:BH18" si="81">SUM(BG19:BG22)</f>
        <v>643507.61</v>
      </c>
      <c r="BH18" s="112">
        <f t="shared" si="81"/>
        <v>644102.98</v>
      </c>
      <c r="BI18" s="112">
        <f t="shared" ref="BI18:BJ18" si="82">SUM(BI19:BI22)</f>
        <v>644703.78</v>
      </c>
      <c r="BJ18" s="112">
        <f t="shared" si="82"/>
        <v>644709.82000000007</v>
      </c>
      <c r="BK18" s="112">
        <f t="shared" ref="BK18:BL18" si="83">SUM(BK19:BK22)</f>
        <v>662007.39</v>
      </c>
      <c r="BL18" s="112">
        <f t="shared" si="83"/>
        <v>664728.33000000007</v>
      </c>
      <c r="BM18" s="112">
        <f t="shared" ref="BM18" si="84">SUM(BM19:BM22)</f>
        <v>643281.56000000006</v>
      </c>
      <c r="BN18" s="112">
        <f t="shared" ref="BN18:BO18" si="85">SUM(BN19:BN22)</f>
        <v>643401.29</v>
      </c>
      <c r="BO18" s="112">
        <f t="shared" si="85"/>
        <v>650287.34000000008</v>
      </c>
      <c r="BP18" s="112">
        <f t="shared" ref="BP18:BQ18" si="86">SUM(BP19:BP22)</f>
        <v>650905.29</v>
      </c>
      <c r="BQ18" s="112">
        <f t="shared" si="86"/>
        <v>659101.37</v>
      </c>
      <c r="BR18" s="112">
        <f t="shared" ref="BR18:BS18" si="87">SUM(BR19:BR22)</f>
        <v>738793.88</v>
      </c>
      <c r="BS18" s="112">
        <f t="shared" si="87"/>
        <v>739138.02</v>
      </c>
      <c r="BT18" s="112">
        <f t="shared" ref="BT18:BU18" si="88">SUM(BT19:BT22)</f>
        <v>739637.95000000007</v>
      </c>
      <c r="BU18" s="112">
        <f t="shared" si="88"/>
        <v>740264.62</v>
      </c>
      <c r="BV18" s="112">
        <f t="shared" ref="BV18:BW18" si="89">SUM(BV19:BV22)</f>
        <v>734478.71000000008</v>
      </c>
      <c r="BW18" s="112">
        <f t="shared" si="89"/>
        <v>742715.83000000007</v>
      </c>
      <c r="BX18" s="112">
        <f t="shared" ref="BX18:BY18" si="90">SUM(BX19:BX22)</f>
        <v>742157.96000000008</v>
      </c>
      <c r="BY18" s="112">
        <f t="shared" si="90"/>
        <v>752608.81</v>
      </c>
      <c r="BZ18" s="112">
        <f t="shared" ref="BZ18:CA18" si="91">SUM(BZ19:BZ22)</f>
        <v>752963.44000000006</v>
      </c>
      <c r="CA18" s="112">
        <f t="shared" si="91"/>
        <v>763756.93</v>
      </c>
      <c r="CB18" s="112">
        <f t="shared" ref="CB18:CC18" si="92">SUM(CB19:CB22)</f>
        <v>769576.12</v>
      </c>
      <c r="CC18" s="112">
        <f t="shared" si="92"/>
        <v>770442.41</v>
      </c>
      <c r="CD18" s="112">
        <f t="shared" ref="CD18:CE18" si="93">SUM(CD19:CD22)</f>
        <v>776519.6235407301</v>
      </c>
      <c r="CE18" s="112">
        <f t="shared" si="93"/>
        <v>787703.81</v>
      </c>
      <c r="CF18" s="112">
        <f t="shared" ref="CF18:CG18" si="94">SUM(CF19:CF22)</f>
        <v>794057.25</v>
      </c>
      <c r="CG18" s="112">
        <f t="shared" si="94"/>
        <v>751635.79</v>
      </c>
      <c r="CH18" s="112">
        <f t="shared" ref="CH18:CJ18" si="95">SUM(CH19:CH22)</f>
        <v>752247.09</v>
      </c>
      <c r="CI18" s="112">
        <f t="shared" si="95"/>
        <v>705329.5</v>
      </c>
      <c r="CJ18" s="135">
        <f t="shared" si="95"/>
        <v>706249.26</v>
      </c>
      <c r="CK18" s="135">
        <f t="shared" ref="CK18:CL18" si="96">SUM(CK19:CK22)</f>
        <v>706249.26</v>
      </c>
      <c r="CL18" s="135">
        <f t="shared" si="96"/>
        <v>712654.15</v>
      </c>
      <c r="CM18" s="135">
        <f t="shared" ref="CM18:CN18" si="97">SUM(CM19:CM22)</f>
        <v>724164.74</v>
      </c>
      <c r="CN18" s="135">
        <f t="shared" si="97"/>
        <v>735350.64</v>
      </c>
      <c r="CO18" s="135">
        <f t="shared" ref="CO18:CP18" si="98">SUM(CO19:CO22)</f>
        <v>736067.94000000006</v>
      </c>
      <c r="CP18" s="135">
        <f t="shared" si="98"/>
        <v>743001.76</v>
      </c>
      <c r="CQ18" s="135">
        <f t="shared" ref="CQ18:CR18" si="99">SUM(CQ19:CQ22)</f>
        <v>744109.55</v>
      </c>
      <c r="CR18" s="135">
        <f t="shared" si="99"/>
        <v>745024.16</v>
      </c>
      <c r="CS18" s="135">
        <f t="shared" ref="CS18:CT18" si="100">SUM(CS19:CS22)</f>
        <v>762408.3</v>
      </c>
      <c r="CT18" s="142">
        <f t="shared" si="100"/>
        <v>762397.53</v>
      </c>
    </row>
    <row r="19" spans="1:98" x14ac:dyDescent="0.2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43">
        <v>762397.38</v>
      </c>
    </row>
    <row r="20" spans="1:98" x14ac:dyDescent="0.2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101">0-AG15</f>
        <v>0</v>
      </c>
      <c r="AH20" s="55">
        <f t="shared" si="101"/>
        <v>0</v>
      </c>
      <c r="AI20" s="55">
        <f t="shared" si="101"/>
        <v>0</v>
      </c>
      <c r="AJ20" s="55">
        <f t="shared" si="101"/>
        <v>0</v>
      </c>
      <c r="AK20" s="55">
        <f t="shared" si="101"/>
        <v>0</v>
      </c>
      <c r="AL20" s="55">
        <f t="shared" si="101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43">
        <v>0</v>
      </c>
    </row>
    <row r="21" spans="1:98" x14ac:dyDescent="0.2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43">
        <v>0</v>
      </c>
    </row>
    <row r="22" spans="1:98" x14ac:dyDescent="0.2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43">
        <v>0.15</v>
      </c>
    </row>
    <row r="23" spans="1:98" x14ac:dyDescent="0.25">
      <c r="A23" s="25" t="s">
        <v>77</v>
      </c>
      <c r="B23" s="28" t="s">
        <v>35</v>
      </c>
      <c r="C23" s="27" t="s">
        <v>44</v>
      </c>
      <c r="D23" s="5">
        <f t="shared" ref="D23:O23" si="102">D24+D30</f>
        <v>988790.75936999987</v>
      </c>
      <c r="E23" s="3">
        <f t="shared" si="102"/>
        <v>989036.85355999996</v>
      </c>
      <c r="F23" s="3">
        <f t="shared" si="102"/>
        <v>969147.32040000008</v>
      </c>
      <c r="G23" s="3">
        <f t="shared" si="102"/>
        <v>1192676.7069599999</v>
      </c>
      <c r="H23" s="3">
        <f t="shared" si="102"/>
        <v>1216502.4066000003</v>
      </c>
      <c r="I23" s="3">
        <f t="shared" si="102"/>
        <v>1227864.9310200003</v>
      </c>
      <c r="J23" s="3">
        <f t="shared" si="102"/>
        <v>1230925.9461699999</v>
      </c>
      <c r="K23" s="3">
        <f t="shared" si="102"/>
        <v>1225944.9040000001</v>
      </c>
      <c r="L23" s="3">
        <f t="shared" si="102"/>
        <v>1241960.3099999998</v>
      </c>
      <c r="M23" s="3">
        <f t="shared" si="102"/>
        <v>1245463.3429700001</v>
      </c>
      <c r="N23" s="3">
        <f t="shared" si="102"/>
        <v>1249265.31006</v>
      </c>
      <c r="O23" s="3">
        <f t="shared" si="102"/>
        <v>1252810.9733400003</v>
      </c>
      <c r="P23" s="63">
        <f t="shared" ref="P23:W23" si="103">P24+P30</f>
        <v>1260519.15973</v>
      </c>
      <c r="Q23" s="63">
        <f t="shared" si="103"/>
        <v>1278616.3289400002</v>
      </c>
      <c r="R23" s="63">
        <f t="shared" si="103"/>
        <v>1292220.7340999998</v>
      </c>
      <c r="S23" s="63">
        <f t="shared" si="103"/>
        <v>1288413.09928</v>
      </c>
      <c r="T23" s="63">
        <f t="shared" si="103"/>
        <v>1309342.4064500001</v>
      </c>
      <c r="U23" s="56">
        <f t="shared" si="103"/>
        <v>1320210.2649599998</v>
      </c>
      <c r="V23" s="56">
        <f t="shared" si="103"/>
        <v>1322759.6212000002</v>
      </c>
      <c r="W23" s="56">
        <f t="shared" si="103"/>
        <v>1316276.2434599998</v>
      </c>
      <c r="X23" s="56">
        <f t="shared" ref="X23:AA23" si="104">X24+X30</f>
        <v>1315743.4576000003</v>
      </c>
      <c r="Y23" s="56">
        <f t="shared" si="104"/>
        <v>1313642.5281099998</v>
      </c>
      <c r="Z23" s="56">
        <f t="shared" si="104"/>
        <v>1306406.3199230002</v>
      </c>
      <c r="AA23" s="56">
        <f t="shared" si="104"/>
        <v>1310340.4601072001</v>
      </c>
      <c r="AB23" s="56">
        <f t="shared" ref="AB23:AD23" si="105">AB24+AB30</f>
        <v>1245446.7671700001</v>
      </c>
      <c r="AC23" s="56">
        <f t="shared" si="105"/>
        <v>1253003.2915399999</v>
      </c>
      <c r="AD23" s="56">
        <f t="shared" si="105"/>
        <v>1212205.5786000001</v>
      </c>
      <c r="AE23" s="56">
        <f t="shared" ref="AE23:AF23" si="106">AE24+AE30</f>
        <v>1215708.0604699999</v>
      </c>
      <c r="AF23" s="56">
        <f t="shared" si="106"/>
        <v>1321954.5215600003</v>
      </c>
      <c r="AG23" s="56">
        <f t="shared" ref="AG23:AI23" si="107">AG24+AG30</f>
        <v>1321587.4209999999</v>
      </c>
      <c r="AH23" s="56">
        <f t="shared" si="107"/>
        <v>1291515.5162</v>
      </c>
      <c r="AI23" s="56">
        <f t="shared" si="107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108">AS24+AS30</f>
        <v>1340273.0387200001</v>
      </c>
      <c r="AT23" s="66">
        <f t="shared" si="108"/>
        <v>1275211.3199999998</v>
      </c>
      <c r="AU23" s="66">
        <f t="shared" si="108"/>
        <v>1265271.5691899997</v>
      </c>
      <c r="AV23" s="92">
        <f t="shared" si="108"/>
        <v>1269063.51</v>
      </c>
      <c r="AW23" s="92">
        <f t="shared" si="108"/>
        <v>1348877.5699999998</v>
      </c>
      <c r="AX23" s="78">
        <f t="shared" si="108"/>
        <v>1273779.3599999999</v>
      </c>
      <c r="AY23" s="78">
        <f t="shared" ref="AY23:BF23" si="109">AY24+AY30</f>
        <v>1248680.6200000001</v>
      </c>
      <c r="AZ23" s="67">
        <f t="shared" si="109"/>
        <v>1332157.5699999998</v>
      </c>
      <c r="BA23" s="67">
        <f t="shared" si="109"/>
        <v>1309567.93</v>
      </c>
      <c r="BB23" s="67">
        <f t="shared" si="109"/>
        <v>1280942.6299999999</v>
      </c>
      <c r="BC23" s="67">
        <f t="shared" si="109"/>
        <v>1330156.46</v>
      </c>
      <c r="BD23" s="67">
        <f t="shared" si="109"/>
        <v>1336460.52</v>
      </c>
      <c r="BE23" s="66">
        <f t="shared" si="109"/>
        <v>1249991.9099999999</v>
      </c>
      <c r="BF23" s="66">
        <f t="shared" si="109"/>
        <v>1294109.96</v>
      </c>
      <c r="BG23" s="66">
        <f t="shared" ref="BG23:BL23" si="110">BG24+BG30</f>
        <v>1255361.1800000002</v>
      </c>
      <c r="BH23" s="112">
        <f t="shared" si="110"/>
        <v>1226710.01</v>
      </c>
      <c r="BI23" s="112">
        <f t="shared" si="110"/>
        <v>1299876.3099999998</v>
      </c>
      <c r="BJ23" s="112">
        <f t="shared" si="110"/>
        <v>1260541.3999999999</v>
      </c>
      <c r="BK23" s="112">
        <f t="shared" si="110"/>
        <v>1246281.79</v>
      </c>
      <c r="BL23" s="112">
        <f t="shared" si="110"/>
        <v>1318028.97</v>
      </c>
      <c r="BM23" s="112">
        <f t="shared" ref="BM23:BS23" si="111">BM24+BM30</f>
        <v>1320057.9699532001</v>
      </c>
      <c r="BN23" s="112">
        <f t="shared" si="111"/>
        <v>1284671.8399999999</v>
      </c>
      <c r="BO23" s="112">
        <f t="shared" si="111"/>
        <v>1351858.9200000002</v>
      </c>
      <c r="BP23" s="112">
        <f t="shared" si="111"/>
        <v>1359536.8719199998</v>
      </c>
      <c r="BQ23" s="112">
        <f t="shared" si="111"/>
        <v>1294020.51</v>
      </c>
      <c r="BR23" s="112">
        <f t="shared" si="111"/>
        <v>1305847.9400000002</v>
      </c>
      <c r="BS23" s="112">
        <f t="shared" si="111"/>
        <v>1348908.23</v>
      </c>
      <c r="BT23" s="112">
        <f t="shared" ref="BT23:BU23" si="112">BT24+BT30</f>
        <v>1309502.03</v>
      </c>
      <c r="BU23" s="112">
        <f t="shared" si="112"/>
        <v>1365516.95</v>
      </c>
      <c r="BV23" s="112">
        <f t="shared" ref="BV23" si="113">BV24+BV30</f>
        <v>1383403.06</v>
      </c>
      <c r="BW23" s="112">
        <f t="shared" ref="BW23:CB23" si="114">BW24+BW30</f>
        <v>1357335.5104400001</v>
      </c>
      <c r="BX23" s="112">
        <f t="shared" si="114"/>
        <v>1435682.86</v>
      </c>
      <c r="BY23" s="112">
        <f t="shared" si="114"/>
        <v>1387173.15</v>
      </c>
      <c r="BZ23" s="112">
        <f t="shared" si="114"/>
        <v>1379498.44</v>
      </c>
      <c r="CA23" s="112">
        <f t="shared" si="114"/>
        <v>1427882.04</v>
      </c>
      <c r="CB23" s="112">
        <f t="shared" si="114"/>
        <v>1401609.8199999998</v>
      </c>
      <c r="CC23" s="112">
        <f t="shared" ref="CC23" si="115">CC24+CC30</f>
        <v>1352746.2711099999</v>
      </c>
      <c r="CD23" s="112">
        <f t="shared" ref="CD23:CJ23" si="116">CD24+CD30</f>
        <v>1426752.0783299999</v>
      </c>
      <c r="CE23" s="112">
        <f t="shared" si="116"/>
        <v>1432061.33</v>
      </c>
      <c r="CF23" s="112">
        <f t="shared" si="116"/>
        <v>1421286.6343200002</v>
      </c>
      <c r="CG23" s="112">
        <f t="shared" si="116"/>
        <v>1400399.97596</v>
      </c>
      <c r="CH23" s="112">
        <f t="shared" si="116"/>
        <v>1409069.84</v>
      </c>
      <c r="CI23" s="112">
        <f t="shared" si="116"/>
        <v>1390049.0789999999</v>
      </c>
      <c r="CJ23" s="135">
        <f t="shared" si="116"/>
        <v>1412092.589952</v>
      </c>
      <c r="CK23" s="135">
        <f t="shared" ref="CK23:CL23" si="117">CK24+CK30</f>
        <v>1409973.97</v>
      </c>
      <c r="CL23" s="135">
        <f t="shared" si="117"/>
        <v>1379673.39466</v>
      </c>
      <c r="CM23" s="135">
        <f t="shared" ref="CM23:CN23" si="118">CM24+CM30</f>
        <v>1390553.0004960001</v>
      </c>
      <c r="CN23" s="135">
        <f t="shared" si="118"/>
        <v>1375965.52</v>
      </c>
      <c r="CO23" s="135">
        <f t="shared" ref="CO23:CP23" si="119">CO24+CO30</f>
        <v>1383166.25</v>
      </c>
      <c r="CP23" s="135">
        <f t="shared" si="119"/>
        <v>1393554.8969999999</v>
      </c>
      <c r="CQ23" s="135">
        <f t="shared" ref="CQ23:CR23" si="120">CQ24+CQ30</f>
        <v>1397152.5059359998</v>
      </c>
      <c r="CR23" s="135">
        <f t="shared" si="120"/>
        <v>1370556.5699999998</v>
      </c>
      <c r="CS23" s="135">
        <f t="shared" ref="CS23:CT23" si="121">CS24+CS30</f>
        <v>1387187.3118100001</v>
      </c>
      <c r="CT23" s="142">
        <f t="shared" si="121"/>
        <v>1379266.3399999999</v>
      </c>
    </row>
    <row r="24" spans="1:98" x14ac:dyDescent="0.25">
      <c r="A24" s="25" t="s">
        <v>78</v>
      </c>
      <c r="B24" s="30" t="s">
        <v>36</v>
      </c>
      <c r="C24" s="27" t="s">
        <v>54</v>
      </c>
      <c r="D24" s="5">
        <f t="shared" ref="D24:O24" si="122">SUM(D25:D29)</f>
        <v>77695.080780000004</v>
      </c>
      <c r="E24" s="3">
        <f t="shared" si="122"/>
        <v>75607.229530000011</v>
      </c>
      <c r="F24" s="3">
        <f t="shared" si="122"/>
        <v>41540.734320000003</v>
      </c>
      <c r="G24" s="3">
        <f t="shared" si="122"/>
        <v>24411.99222</v>
      </c>
      <c r="H24" s="3">
        <f t="shared" si="122"/>
        <v>41956.486799999999</v>
      </c>
      <c r="I24" s="3">
        <f t="shared" si="122"/>
        <v>39288.248999999996</v>
      </c>
      <c r="J24" s="3">
        <f t="shared" si="122"/>
        <v>34248.642940000005</v>
      </c>
      <c r="K24" s="3">
        <f t="shared" si="122"/>
        <v>30978.435600000001</v>
      </c>
      <c r="L24" s="3">
        <f t="shared" si="122"/>
        <v>39303.455999999998</v>
      </c>
      <c r="M24" s="3">
        <f t="shared" si="122"/>
        <v>32616.648960000002</v>
      </c>
      <c r="N24" s="3">
        <f t="shared" si="122"/>
        <v>39455.742359999997</v>
      </c>
      <c r="O24" s="3">
        <f t="shared" si="122"/>
        <v>3954.1640400000001</v>
      </c>
      <c r="P24" s="63">
        <f t="shared" ref="P24:W24" si="123">SUM(P25:P29)</f>
        <v>4655.22498</v>
      </c>
      <c r="Q24" s="63">
        <f t="shared" si="123"/>
        <v>5731.2872699999998</v>
      </c>
      <c r="R24" s="63">
        <f t="shared" si="123"/>
        <v>5927.3861499999994</v>
      </c>
      <c r="S24" s="63">
        <f t="shared" si="123"/>
        <v>5796.3655600000002</v>
      </c>
      <c r="T24" s="63">
        <f t="shared" si="123"/>
        <v>5919.3732799999998</v>
      </c>
      <c r="U24" s="56">
        <f t="shared" si="123"/>
        <v>6003.0547200000001</v>
      </c>
      <c r="V24" s="56">
        <f t="shared" si="123"/>
        <v>6339.124240000001</v>
      </c>
      <c r="W24" s="56">
        <f t="shared" si="123"/>
        <v>6490.666729999999</v>
      </c>
      <c r="X24" s="56">
        <f t="shared" ref="X24:AA24" si="124">SUM(X25:X29)</f>
        <v>17082.573200000003</v>
      </c>
      <c r="Y24" s="56">
        <f t="shared" si="124"/>
        <v>16814.76801</v>
      </c>
      <c r="Z24" s="56">
        <f t="shared" si="124"/>
        <v>16257.843622999999</v>
      </c>
      <c r="AA24" s="56">
        <f t="shared" si="124"/>
        <v>16145.160255999999</v>
      </c>
      <c r="AB24" s="56">
        <f t="shared" ref="AB24:AC24" si="125">SUM(AB25:AB29)</f>
        <v>15440.139252000001</v>
      </c>
      <c r="AC24" s="56">
        <f t="shared" si="125"/>
        <v>15539.229419999998</v>
      </c>
      <c r="AD24" s="56">
        <f t="shared" ref="AD24:AJ24" si="126">SUM(AD25:AD29)</f>
        <v>5289.1213360000002</v>
      </c>
      <c r="AE24" s="56">
        <f t="shared" si="126"/>
        <v>5282.6434000000008</v>
      </c>
      <c r="AF24" s="56">
        <f t="shared" si="126"/>
        <v>7130.5630000000001</v>
      </c>
      <c r="AG24" s="56">
        <f t="shared" si="126"/>
        <v>6820.2749999999996</v>
      </c>
      <c r="AH24" s="56">
        <f t="shared" si="126"/>
        <v>5969.7509199999995</v>
      </c>
      <c r="AI24" s="56">
        <f t="shared" si="126"/>
        <v>6530.8766599999999</v>
      </c>
      <c r="AJ24" s="56">
        <f t="shared" si="126"/>
        <v>6725.0215199999993</v>
      </c>
      <c r="AK24" s="56">
        <f t="shared" ref="AK24:AL24" si="127">SUM(AK25:AK29)</f>
        <v>6971.49496</v>
      </c>
      <c r="AL24" s="56">
        <f t="shared" si="127"/>
        <v>6369.2561399999995</v>
      </c>
      <c r="AM24" s="56">
        <f t="shared" ref="AM24" si="128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29">SUM(AS25:AS29)</f>
        <v>16977.620220000004</v>
      </c>
      <c r="AT24" s="67">
        <f t="shared" si="129"/>
        <v>15842.89</v>
      </c>
      <c r="AU24" s="67">
        <f t="shared" si="129"/>
        <v>15501.210000000001</v>
      </c>
      <c r="AV24" s="92">
        <f t="shared" si="129"/>
        <v>15351.49</v>
      </c>
      <c r="AW24" s="92">
        <f t="shared" si="129"/>
        <v>16100.630000000001</v>
      </c>
      <c r="AX24" s="78">
        <f t="shared" si="129"/>
        <v>15031.699999999999</v>
      </c>
      <c r="AY24" s="78">
        <f t="shared" ref="AY24:BF24" si="130">SUM(AY25:AY29)</f>
        <v>14278.08</v>
      </c>
      <c r="AZ24" s="67">
        <f t="shared" si="130"/>
        <v>14845.69</v>
      </c>
      <c r="BA24" s="67">
        <f t="shared" si="130"/>
        <v>17479.22</v>
      </c>
      <c r="BB24" s="67">
        <f t="shared" si="130"/>
        <v>5753.9</v>
      </c>
      <c r="BC24" s="67">
        <f t="shared" si="130"/>
        <v>6954.51</v>
      </c>
      <c r="BD24" s="67">
        <f t="shared" si="130"/>
        <v>6689.33</v>
      </c>
      <c r="BE24" s="66">
        <f t="shared" si="130"/>
        <v>6122.71</v>
      </c>
      <c r="BF24" s="66">
        <f t="shared" si="130"/>
        <v>6319.48</v>
      </c>
      <c r="BG24" s="66">
        <f t="shared" ref="BG24:BH24" si="131">SUM(BG25:BG29)</f>
        <v>5758.6100000000006</v>
      </c>
      <c r="BH24" s="112">
        <f t="shared" si="131"/>
        <v>5687.21</v>
      </c>
      <c r="BI24" s="112">
        <f t="shared" ref="BI24:BJ24" si="132">SUM(BI25:BI29)</f>
        <v>6234.89</v>
      </c>
      <c r="BJ24" s="112">
        <f t="shared" si="132"/>
        <v>5986.79</v>
      </c>
      <c r="BK24" s="112">
        <f t="shared" ref="BK24" si="133">SUM(BK25:BK29)</f>
        <v>4271.58</v>
      </c>
      <c r="BL24" s="112">
        <f t="shared" ref="BL24:BQ24" si="134">SUM(BL25:BL29)</f>
        <v>4016.9400000000005</v>
      </c>
      <c r="BM24" s="112">
        <f t="shared" si="134"/>
        <v>1822.29</v>
      </c>
      <c r="BN24" s="112">
        <f t="shared" si="134"/>
        <v>1764.1399999999999</v>
      </c>
      <c r="BO24" s="112">
        <f t="shared" si="134"/>
        <v>2502.5299999999997</v>
      </c>
      <c r="BP24" s="112">
        <f t="shared" si="134"/>
        <v>2522.9700000000003</v>
      </c>
      <c r="BQ24" s="112">
        <f t="shared" si="134"/>
        <v>2429.9899999999998</v>
      </c>
      <c r="BR24" s="112">
        <f t="shared" ref="BR24:BS24" si="135">SUM(BR25:BR29)</f>
        <v>2599.0500000000002</v>
      </c>
      <c r="BS24" s="112">
        <f t="shared" si="135"/>
        <v>2084.2999999999997</v>
      </c>
      <c r="BT24" s="112">
        <f t="shared" ref="BT24:BU24" si="136">SUM(BT25:BT29)</f>
        <v>2416.48</v>
      </c>
      <c r="BU24" s="112">
        <f t="shared" si="136"/>
        <v>2109.5500000000002</v>
      </c>
      <c r="BV24" s="112">
        <f t="shared" ref="BV24:BW24" si="137">SUM(BV25:BV29)</f>
        <v>2081.5899999999997</v>
      </c>
      <c r="BW24" s="112">
        <f t="shared" si="137"/>
        <v>2162.0756799999999</v>
      </c>
      <c r="BX24" s="112">
        <f t="shared" ref="BX24:BY24" si="138">SUM(BX25:BX29)</f>
        <v>2206.6</v>
      </c>
      <c r="BY24" s="112">
        <f t="shared" si="138"/>
        <v>2099.9</v>
      </c>
      <c r="BZ24" s="112">
        <f t="shared" ref="BZ24:CA24" si="139">SUM(BZ25:BZ29)</f>
        <v>1797.9399999999998</v>
      </c>
      <c r="CA24" s="112">
        <f t="shared" si="139"/>
        <v>1545.87</v>
      </c>
      <c r="CB24" s="112">
        <f t="shared" ref="CB24:CC24" si="140">SUM(CB25:CB29)</f>
        <v>1501.1389999999999</v>
      </c>
      <c r="CC24" s="112">
        <f t="shared" si="140"/>
        <v>1384.0945400000001</v>
      </c>
      <c r="CD24" s="112">
        <f t="shared" ref="CD24:CE24" si="141">SUM(CD25:CD29)</f>
        <v>1494.3235199999999</v>
      </c>
      <c r="CE24" s="112">
        <f t="shared" si="141"/>
        <v>1441.38</v>
      </c>
      <c r="CF24" s="112">
        <f t="shared" ref="CF24:CG24" si="142">SUM(CF25:CF29)</f>
        <v>930.52679999999987</v>
      </c>
      <c r="CG24" s="112">
        <f t="shared" si="142"/>
        <v>1272.1770899999999</v>
      </c>
      <c r="CH24" s="112">
        <f t="shared" ref="CH24:CJ24" si="143">SUM(CH25:CH29)</f>
        <v>1644.7199999999998</v>
      </c>
      <c r="CI24" s="112">
        <f t="shared" si="143"/>
        <v>1510.12</v>
      </c>
      <c r="CJ24" s="135">
        <f t="shared" si="143"/>
        <v>1409.18</v>
      </c>
      <c r="CK24" s="135">
        <f t="shared" ref="CK24:CL24" si="144">SUM(CK25:CK29)</f>
        <v>1409.71</v>
      </c>
      <c r="CL24" s="135">
        <f t="shared" si="144"/>
        <v>1332.1948199999999</v>
      </c>
      <c r="CM24" s="135">
        <f t="shared" ref="CM24:CN24" si="145">SUM(CM25:CM29)</f>
        <v>1427.328606</v>
      </c>
      <c r="CN24" s="135">
        <f t="shared" si="145"/>
        <v>1144.5900000000001</v>
      </c>
      <c r="CO24" s="135">
        <f t="shared" ref="CO24:CP24" si="146">SUM(CO25:CO29)</f>
        <v>1045.29</v>
      </c>
      <c r="CP24" s="135">
        <f t="shared" si="146"/>
        <v>885.9670000000001</v>
      </c>
      <c r="CQ24" s="135">
        <f t="shared" ref="CQ24:CR24" si="147">SUM(CQ25:CQ29)</f>
        <v>884.9572159999999</v>
      </c>
      <c r="CR24" s="135">
        <f t="shared" si="147"/>
        <v>982.25</v>
      </c>
      <c r="CS24" s="135">
        <f t="shared" ref="CS24:CT24" si="148">SUM(CS25:CS29)</f>
        <v>944.65445499999998</v>
      </c>
      <c r="CT24" s="142">
        <f t="shared" si="148"/>
        <v>1332.66</v>
      </c>
    </row>
    <row r="25" spans="1:98" x14ac:dyDescent="0.2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43">
        <v>687.08</v>
      </c>
    </row>
    <row r="26" spans="1:98" x14ac:dyDescent="0.2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43">
        <v>645.58000000000004</v>
      </c>
    </row>
    <row r="27" spans="1:98" x14ac:dyDescent="0.2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43">
        <v>0</v>
      </c>
    </row>
    <row r="28" spans="1:98" x14ac:dyDescent="0.2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43">
        <v>0</v>
      </c>
    </row>
    <row r="29" spans="1:98" x14ac:dyDescent="0.2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43">
        <v>0</v>
      </c>
    </row>
    <row r="30" spans="1:98" x14ac:dyDescent="0.25">
      <c r="A30" s="25" t="s">
        <v>84</v>
      </c>
      <c r="B30" s="30" t="s">
        <v>32</v>
      </c>
      <c r="C30" s="27" t="s">
        <v>60</v>
      </c>
      <c r="D30" s="5">
        <f t="shared" ref="D30:O30" si="149">SUM(D31:D35)</f>
        <v>911095.67858999991</v>
      </c>
      <c r="E30" s="3">
        <f t="shared" si="149"/>
        <v>913429.62402999995</v>
      </c>
      <c r="F30" s="3">
        <f t="shared" si="149"/>
        <v>927606.58608000004</v>
      </c>
      <c r="G30" s="3">
        <f t="shared" si="149"/>
        <v>1168264.71474</v>
      </c>
      <c r="H30" s="3">
        <f t="shared" si="149"/>
        <v>1174545.9198000003</v>
      </c>
      <c r="I30" s="3">
        <f t="shared" si="149"/>
        <v>1188576.6820200002</v>
      </c>
      <c r="J30" s="3">
        <f t="shared" si="149"/>
        <v>1196677.30323</v>
      </c>
      <c r="K30" s="3">
        <f t="shared" si="149"/>
        <v>1194966.4684000001</v>
      </c>
      <c r="L30" s="3">
        <f t="shared" si="149"/>
        <v>1202656.8539999998</v>
      </c>
      <c r="M30" s="3">
        <f t="shared" si="149"/>
        <v>1212846.6940100002</v>
      </c>
      <c r="N30" s="3">
        <f t="shared" si="149"/>
        <v>1209809.5677</v>
      </c>
      <c r="O30" s="3">
        <f t="shared" si="149"/>
        <v>1248856.8093000003</v>
      </c>
      <c r="P30" s="63">
        <f t="shared" ref="P30:W30" si="150">SUM(P31:P35)</f>
        <v>1255863.93475</v>
      </c>
      <c r="Q30" s="63">
        <f t="shared" si="150"/>
        <v>1272885.0416700002</v>
      </c>
      <c r="R30" s="63">
        <f t="shared" si="150"/>
        <v>1286293.3479499999</v>
      </c>
      <c r="S30" s="63">
        <f t="shared" si="150"/>
        <v>1282616.7337199999</v>
      </c>
      <c r="T30" s="63">
        <f t="shared" si="150"/>
        <v>1303423.0331700002</v>
      </c>
      <c r="U30" s="56">
        <f t="shared" si="150"/>
        <v>1314207.2102399999</v>
      </c>
      <c r="V30" s="56">
        <f t="shared" si="150"/>
        <v>1316420.4969600001</v>
      </c>
      <c r="W30" s="56">
        <f t="shared" si="150"/>
        <v>1309785.5767299999</v>
      </c>
      <c r="X30" s="56">
        <f t="shared" ref="X30:Z30" si="151">SUM(X31:X35)</f>
        <v>1298660.8844000003</v>
      </c>
      <c r="Y30" s="56">
        <f t="shared" si="151"/>
        <v>1296827.7600999998</v>
      </c>
      <c r="Z30" s="56">
        <f t="shared" si="151"/>
        <v>1290148.4763000002</v>
      </c>
      <c r="AA30" s="56">
        <f t="shared" ref="AA30" si="152">SUM(AA31:AA35)</f>
        <v>1294195.2998512001</v>
      </c>
      <c r="AB30" s="56">
        <f t="shared" ref="AB30:AG30" si="153">SUM(AB31:AB35)</f>
        <v>1230006.6279180001</v>
      </c>
      <c r="AC30" s="56">
        <f t="shared" si="153"/>
        <v>1237464.0621199999</v>
      </c>
      <c r="AD30" s="56">
        <f t="shared" si="153"/>
        <v>1206916.4572640001</v>
      </c>
      <c r="AE30" s="56">
        <f t="shared" si="153"/>
        <v>1210425.41707</v>
      </c>
      <c r="AF30" s="56">
        <f t="shared" si="153"/>
        <v>1314823.9585600002</v>
      </c>
      <c r="AG30" s="56">
        <f t="shared" si="153"/>
        <v>1314767.1459999999</v>
      </c>
      <c r="AH30" s="56">
        <f t="shared" ref="AH30:AM30" si="154">SUM(AH31:AH35)</f>
        <v>1285545.7652799999</v>
      </c>
      <c r="AI30" s="56">
        <f t="shared" si="154"/>
        <v>1270570.7071199999</v>
      </c>
      <c r="AJ30" s="56">
        <f t="shared" si="154"/>
        <v>1256129.0195999998</v>
      </c>
      <c r="AK30" s="56">
        <f t="shared" si="154"/>
        <v>1261013.0362</v>
      </c>
      <c r="AL30" s="56">
        <f t="shared" si="154"/>
        <v>1286127.9108599997</v>
      </c>
      <c r="AM30" s="56">
        <f t="shared" si="154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55">SUM(AS31:AS35)</f>
        <v>1323295.4185000001</v>
      </c>
      <c r="AT30" s="67">
        <f t="shared" si="155"/>
        <v>1259368.43</v>
      </c>
      <c r="AU30" s="67">
        <f t="shared" si="155"/>
        <v>1249770.3591899998</v>
      </c>
      <c r="AV30" s="36">
        <f t="shared" si="155"/>
        <v>1253712.02</v>
      </c>
      <c r="AW30" s="36">
        <f t="shared" si="155"/>
        <v>1332776.94</v>
      </c>
      <c r="AX30" s="78">
        <f t="shared" si="155"/>
        <v>1258747.6599999999</v>
      </c>
      <c r="AY30" s="78">
        <f t="shared" ref="AY30:BF30" si="156">SUM(AY31:AY35)</f>
        <v>1234402.54</v>
      </c>
      <c r="AZ30" s="67">
        <f t="shared" si="156"/>
        <v>1317311.8799999999</v>
      </c>
      <c r="BA30" s="67">
        <f t="shared" si="156"/>
        <v>1292088.71</v>
      </c>
      <c r="BB30" s="67">
        <f t="shared" si="156"/>
        <v>1275188.73</v>
      </c>
      <c r="BC30" s="67">
        <f t="shared" si="156"/>
        <v>1323201.95</v>
      </c>
      <c r="BD30" s="67">
        <f t="shared" si="156"/>
        <v>1329771.19</v>
      </c>
      <c r="BE30" s="66">
        <f t="shared" si="156"/>
        <v>1243869.2</v>
      </c>
      <c r="BF30" s="66">
        <f t="shared" si="156"/>
        <v>1287790.48</v>
      </c>
      <c r="BG30" s="66">
        <f t="shared" ref="BG30" si="157">SUM(BG31:BG35)</f>
        <v>1249602.57</v>
      </c>
      <c r="BH30" s="112">
        <f>SUM(BH31:BH35)</f>
        <v>1221022.8</v>
      </c>
      <c r="BI30" s="112">
        <f t="shared" ref="BI30:BJ30" si="158">SUM(BI31:BI35)</f>
        <v>1293641.42</v>
      </c>
      <c r="BJ30" s="112">
        <f t="shared" si="158"/>
        <v>1254554.6099999999</v>
      </c>
      <c r="BK30" s="112">
        <f t="shared" ref="BK30:BL30" si="159">SUM(BK31:BK35)</f>
        <v>1242010.21</v>
      </c>
      <c r="BL30" s="112">
        <f t="shared" si="159"/>
        <v>1314012.03</v>
      </c>
      <c r="BM30" s="112">
        <f t="shared" ref="BM30" si="160">SUM(BM31:BM35)</f>
        <v>1318235.6799532</v>
      </c>
      <c r="BN30" s="112">
        <f t="shared" ref="BN30:BO30" si="161">SUM(BN31:BN35)</f>
        <v>1282907.7</v>
      </c>
      <c r="BO30" s="112">
        <f t="shared" si="161"/>
        <v>1349356.3900000001</v>
      </c>
      <c r="BP30" s="112">
        <f t="shared" ref="BP30:BU30" si="162">SUM(BP31:BP35)</f>
        <v>1357013.9019199999</v>
      </c>
      <c r="BQ30" s="112">
        <f t="shared" si="162"/>
        <v>1291590.52</v>
      </c>
      <c r="BR30" s="112">
        <f t="shared" si="162"/>
        <v>1303248.8900000001</v>
      </c>
      <c r="BS30" s="112">
        <f t="shared" si="162"/>
        <v>1346823.93</v>
      </c>
      <c r="BT30" s="112">
        <f t="shared" si="162"/>
        <v>1307085.55</v>
      </c>
      <c r="BU30" s="112">
        <f t="shared" si="162"/>
        <v>1363407.4</v>
      </c>
      <c r="BV30" s="112">
        <f t="shared" ref="BV30:BW30" si="163">SUM(BV31:BV35)</f>
        <v>1381321.47</v>
      </c>
      <c r="BW30" s="112">
        <f t="shared" si="163"/>
        <v>1355173.4347600001</v>
      </c>
      <c r="BX30" s="112">
        <f t="shared" ref="BX30:BY30" si="164">SUM(BX31:BX35)</f>
        <v>1433476.26</v>
      </c>
      <c r="BY30" s="112">
        <f t="shared" si="164"/>
        <v>1385073.25</v>
      </c>
      <c r="BZ30" s="112">
        <f t="shared" ref="BZ30:CA30" si="165">SUM(BZ31:BZ35)</f>
        <v>1377700.5</v>
      </c>
      <c r="CA30" s="112">
        <f t="shared" si="165"/>
        <v>1426336.17</v>
      </c>
      <c r="CB30" s="112">
        <f t="shared" ref="CB30:CC30" si="166">SUM(CB31:CB35)</f>
        <v>1400108.6809999999</v>
      </c>
      <c r="CC30" s="112">
        <f t="shared" si="166"/>
        <v>1351362.1765699999</v>
      </c>
      <c r="CD30" s="112">
        <f t="shared" ref="CD30:CE30" si="167">SUM(CD31:CD35)</f>
        <v>1425257.7548099998</v>
      </c>
      <c r="CE30" s="112">
        <f t="shared" si="167"/>
        <v>1430619.9500000002</v>
      </c>
      <c r="CF30" s="112">
        <f t="shared" ref="CF30:CG30" si="168">SUM(CF31:CF35)</f>
        <v>1420356.1075200001</v>
      </c>
      <c r="CG30" s="112">
        <f t="shared" si="168"/>
        <v>1399127.7988700001</v>
      </c>
      <c r="CH30" s="112">
        <f t="shared" ref="CH30:CJ30" si="169">SUM(CH31:CH35)</f>
        <v>1407425.12</v>
      </c>
      <c r="CI30" s="112">
        <f t="shared" si="169"/>
        <v>1388538.9589999998</v>
      </c>
      <c r="CJ30" s="135">
        <f t="shared" si="169"/>
        <v>1410683.409952</v>
      </c>
      <c r="CK30" s="135">
        <f t="shared" ref="CK30:CL30" si="170">SUM(CK31:CK35)</f>
        <v>1408564.26</v>
      </c>
      <c r="CL30" s="135">
        <f t="shared" si="170"/>
        <v>1378341.1998399999</v>
      </c>
      <c r="CM30" s="135">
        <f t="shared" ref="CM30:CN30" si="171">SUM(CM31:CM35)</f>
        <v>1389125.6718900001</v>
      </c>
      <c r="CN30" s="135">
        <f t="shared" si="171"/>
        <v>1374820.93</v>
      </c>
      <c r="CO30" s="135">
        <f t="shared" ref="CO30:CP30" si="172">SUM(CO31:CO35)</f>
        <v>1382120.96</v>
      </c>
      <c r="CP30" s="135">
        <f t="shared" si="172"/>
        <v>1392668.93</v>
      </c>
      <c r="CQ30" s="135">
        <f t="shared" ref="CQ30:CR30" si="173">SUM(CQ31:CQ35)</f>
        <v>1396267.5487199998</v>
      </c>
      <c r="CR30" s="135">
        <f t="shared" si="173"/>
        <v>1369574.3199999998</v>
      </c>
      <c r="CS30" s="135">
        <f t="shared" ref="CS30:CT30" si="174">SUM(CS31:CS35)</f>
        <v>1386242.657355</v>
      </c>
      <c r="CT30" s="142">
        <f t="shared" si="174"/>
        <v>1377933.68</v>
      </c>
    </row>
    <row r="31" spans="1:98" x14ac:dyDescent="0.2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43">
        <v>110286.71</v>
      </c>
    </row>
    <row r="32" spans="1:98" x14ac:dyDescent="0.2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43">
        <v>479019.37</v>
      </c>
    </row>
    <row r="33" spans="1:98" x14ac:dyDescent="0.2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43">
        <v>0</v>
      </c>
    </row>
    <row r="34" spans="1:98" x14ac:dyDescent="0.2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43">
        <v>0</v>
      </c>
    </row>
    <row r="35" spans="1:98" ht="15.75" thickBot="1" x14ac:dyDescent="0.3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44">
        <v>788627.6</v>
      </c>
    </row>
    <row r="36" spans="1:98" x14ac:dyDescent="0.2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98" x14ac:dyDescent="0.2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98" x14ac:dyDescent="0.2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</row>
    <row r="39" spans="1:98" x14ac:dyDescent="0.2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98" x14ac:dyDescent="0.2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98" x14ac:dyDescent="0.2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98" x14ac:dyDescent="0.2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98" x14ac:dyDescent="0.25">
      <c r="AC43" s="43"/>
      <c r="AF43" s="8"/>
      <c r="AG43" s="37"/>
      <c r="AR43" s="9"/>
      <c r="BA43" s="95"/>
      <c r="BC43" s="9"/>
      <c r="BD43" s="2"/>
      <c r="BG43" s="9"/>
      <c r="BI43" s="113"/>
      <c r="BL43" s="9"/>
    </row>
    <row r="44" spans="1:98" x14ac:dyDescent="0.25">
      <c r="AE44" s="9"/>
      <c r="AF44" s="8"/>
      <c r="AR44" s="9"/>
      <c r="BA44" s="95"/>
      <c r="BC44" s="9"/>
      <c r="BG44" s="9"/>
      <c r="BI44" s="113"/>
      <c r="BL44" s="9"/>
      <c r="BN44" s="9"/>
    </row>
    <row r="45" spans="1:98" x14ac:dyDescent="0.2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98" x14ac:dyDescent="0.2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</row>
    <row r="47" spans="1:98" x14ac:dyDescent="0.2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98" x14ac:dyDescent="0.2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2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2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2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2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2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2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2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2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2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2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2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2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2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25">
      <c r="AB62" s="8"/>
      <c r="AR62" s="9"/>
      <c r="BA62" s="98"/>
      <c r="BB62" s="88"/>
      <c r="BC62" s="106"/>
      <c r="BD62" s="88"/>
      <c r="BH62" s="81"/>
    </row>
    <row r="63" spans="25:67" x14ac:dyDescent="0.2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25">
      <c r="BB64" s="81"/>
      <c r="BK64" s="37"/>
    </row>
    <row r="65" spans="25:63" x14ac:dyDescent="0.25">
      <c r="BA65" s="101"/>
      <c r="BB65" s="82"/>
      <c r="BC65" s="82"/>
      <c r="BD65" s="82"/>
      <c r="BH65" s="61"/>
    </row>
    <row r="66" spans="25:63" x14ac:dyDescent="0.25">
      <c r="BK66" s="61"/>
    </row>
    <row r="67" spans="25:63" x14ac:dyDescent="0.25">
      <c r="Y67" s="9"/>
      <c r="BB67" s="61"/>
      <c r="BI67" s="61"/>
    </row>
    <row r="70" spans="25:63" x14ac:dyDescent="0.25">
      <c r="BE70" s="138"/>
      <c r="BF70" s="138"/>
      <c r="BG70" s="138"/>
      <c r="BH70" s="138"/>
      <c r="BI70" s="138"/>
    </row>
    <row r="71" spans="25:63" x14ac:dyDescent="0.25">
      <c r="BE71" s="138"/>
      <c r="BF71" s="138"/>
      <c r="BG71" s="138"/>
      <c r="BH71" s="138"/>
      <c r="BI71" s="138"/>
    </row>
    <row r="72" spans="25:63" x14ac:dyDescent="0.25">
      <c r="BE72" s="138"/>
      <c r="BF72" s="138"/>
      <c r="BG72" s="138"/>
      <c r="BH72" s="138"/>
      <c r="BI72" s="138"/>
    </row>
    <row r="73" spans="25:63" x14ac:dyDescent="0.25">
      <c r="BE73" s="138"/>
      <c r="BF73" s="138"/>
      <c r="BG73" s="138"/>
      <c r="BH73" s="138"/>
      <c r="BI73" s="138"/>
    </row>
    <row r="74" spans="25:63" x14ac:dyDescent="0.25">
      <c r="Z74" s="8"/>
      <c r="BG74" s="9"/>
    </row>
    <row r="75" spans="25:63" x14ac:dyDescent="0.25">
      <c r="Z75" s="8"/>
      <c r="BF75" s="128"/>
      <c r="BG75" s="126"/>
      <c r="BH75" s="128"/>
      <c r="BI75" s="117"/>
    </row>
    <row r="76" spans="25:63" x14ac:dyDescent="0.25">
      <c r="Z76" s="8"/>
      <c r="BG76" s="9"/>
    </row>
    <row r="77" spans="25:63" x14ac:dyDescent="0.25">
      <c r="Z77" s="8"/>
      <c r="BG77" s="9"/>
    </row>
    <row r="78" spans="25:63" x14ac:dyDescent="0.25">
      <c r="Z78" s="8"/>
      <c r="BE78" s="118"/>
      <c r="BF78" s="38"/>
      <c r="BG78" s="38"/>
      <c r="BH78" s="38"/>
      <c r="BI78" s="38"/>
    </row>
    <row r="79" spans="25:63" x14ac:dyDescent="0.25">
      <c r="Z79" s="8"/>
      <c r="BE79" s="119"/>
      <c r="BF79" s="38"/>
      <c r="BG79" s="38"/>
      <c r="BH79" s="38"/>
      <c r="BI79" s="38"/>
    </row>
    <row r="80" spans="25:63" x14ac:dyDescent="0.25">
      <c r="Z80" s="8"/>
      <c r="BF80" s="120"/>
      <c r="BG80" s="120"/>
      <c r="BH80" s="120"/>
      <c r="BI80" s="120"/>
    </row>
    <row r="81" spans="26:61" x14ac:dyDescent="0.25">
      <c r="Z81" s="8"/>
      <c r="BE81" s="119"/>
      <c r="BF81" s="38"/>
      <c r="BG81" s="38"/>
      <c r="BH81" s="38"/>
      <c r="BI81" s="38"/>
    </row>
    <row r="82" spans="26:61" x14ac:dyDescent="0.25">
      <c r="Z82" s="8"/>
      <c r="BF82" s="38"/>
      <c r="BG82" s="38"/>
      <c r="BH82" s="38"/>
      <c r="BI82" s="38"/>
    </row>
    <row r="83" spans="26:61" x14ac:dyDescent="0.25">
      <c r="Z83" s="8"/>
      <c r="BF83" s="38"/>
      <c r="BG83" s="38"/>
      <c r="BH83" s="38"/>
      <c r="BI83" s="38"/>
    </row>
    <row r="84" spans="26:61" x14ac:dyDescent="0.25">
      <c r="Z84" s="8"/>
      <c r="BF84" s="121"/>
      <c r="BG84" s="127"/>
      <c r="BH84" s="121"/>
      <c r="BI84" s="121"/>
    </row>
    <row r="85" spans="26:61" x14ac:dyDescent="0.25">
      <c r="Z85" s="8"/>
      <c r="BE85" s="119"/>
      <c r="BF85" s="38"/>
      <c r="BG85" s="38"/>
      <c r="BH85" s="38"/>
      <c r="BI85" s="38"/>
    </row>
    <row r="86" spans="26:61" x14ac:dyDescent="0.25">
      <c r="Z86" s="8"/>
      <c r="BF86" s="38"/>
      <c r="BG86" s="38"/>
      <c r="BH86" s="38"/>
      <c r="BI86" s="38"/>
    </row>
    <row r="87" spans="26:61" x14ac:dyDescent="0.25">
      <c r="BF87" s="38"/>
      <c r="BG87" s="38"/>
      <c r="BH87" s="38"/>
      <c r="BI87" s="38"/>
    </row>
    <row r="88" spans="26:61" x14ac:dyDescent="0.25">
      <c r="BF88" s="38"/>
      <c r="BG88" s="38"/>
      <c r="BH88" s="38"/>
      <c r="BI88" s="38"/>
    </row>
    <row r="89" spans="26:61" x14ac:dyDescent="0.25">
      <c r="BF89" s="38"/>
      <c r="BG89" s="38"/>
      <c r="BH89" s="38"/>
      <c r="BI89" s="38"/>
    </row>
    <row r="90" spans="26:61" x14ac:dyDescent="0.25">
      <c r="BF90" s="38"/>
      <c r="BG90" s="38"/>
      <c r="BH90" s="38"/>
      <c r="BI90" s="38"/>
    </row>
    <row r="91" spans="26:61" x14ac:dyDescent="0.25">
      <c r="BF91" s="38"/>
      <c r="BG91" s="38"/>
      <c r="BH91" s="38"/>
      <c r="BI91" s="38"/>
    </row>
    <row r="92" spans="26:61" x14ac:dyDescent="0.2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$WXO$2:$WXO$4</formula1>
    </dataValidation>
    <dataValidation type="list" allowBlank="1" showErrorMessage="1" prompt="_x000a_" sqref="B5" xr:uid="{00000000-0002-0000-0000-000001000000}">
      <formula1>$WXP$2:$WXP$5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Dean Scott</cp:lastModifiedBy>
  <cp:lastPrinted>2022-11-09T21:09:03Z</cp:lastPrinted>
  <dcterms:created xsi:type="dcterms:W3CDTF">2017-01-20T01:08:50Z</dcterms:created>
  <dcterms:modified xsi:type="dcterms:W3CDTF">2023-03-31T21:18:16Z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