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4\02. February 2024\"/>
    </mc:Choice>
  </mc:AlternateContent>
  <xr:revisionPtr revIDLastSave="0" documentId="13_ncr:1_{B948E86F-972D-49DA-A4B8-CE32CC6C43CB}" xr6:coauthVersionLast="47" xr6:coauthVersionMax="47" xr10:uidLastSave="{00000000-0000-0000-0000-000000000000}"/>
  <bookViews>
    <workbookView xWindow="23880" yWindow="-28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F13" i="1" l="1"/>
  <c r="DF18" i="1"/>
  <c r="DF24" i="1"/>
  <c r="DF30" i="1"/>
  <c r="DE13" i="1"/>
  <c r="DE18" i="1"/>
  <c r="DE24" i="1"/>
  <c r="DE30" i="1"/>
  <c r="DF23" i="1" l="1"/>
  <c r="DF12" i="1"/>
  <c r="DE12" i="1"/>
  <c r="DE11" i="1" s="1"/>
  <c r="DE23" i="1"/>
  <c r="DD13" i="1"/>
  <c r="DD18" i="1"/>
  <c r="DD24" i="1"/>
  <c r="DD30" i="1"/>
  <c r="DF11" i="1" l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W11" i="1" s="1"/>
  <c r="CX23" i="1"/>
  <c r="CX11" i="1" s="1"/>
  <c r="CY11" i="1" l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<sst xmlns="http://schemas.openxmlformats.org/spreadsheetml/2006/main" count="201" uniqueCount="192">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</sst>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92"/>
  <sheetViews>
    <sheetView tabSelected="1" zoomScaleNormal="100" workbookViewId="0">
      <pane xSplit="3" ySplit="10" topLeftCell="CY11" activePane="bottomRight" state="frozen"/>
      <selection pane="topRight" activeCell="D1" sqref="D1"/>
      <selection pane="bottomLeft" activeCell="A11" sqref="A11"/>
      <selection pane="bottomRight" activeCell="DF30" sqref="DF30"/>
    </sheetView>
  </sheetViews>
  <sheetFormatPr defaultColWidth="9.140625" defaultRowHeight="15" x14ac:dyDescent="0.25"/>
  <cols>
    <col min="1" max="1" width="20.140625" hidden="1" customWidth="1"/>
    <col min="2" max="2" width="28.5703125" customWidth="1"/>
    <col min="3" max="3" width="19.85546875" bestFit="1" customWidth="1"/>
    <col min="4" max="11" width="11.42578125" hidden="1" customWidth="1"/>
    <col min="12" max="13" width="11.85546875" hidden="1" customWidth="1"/>
    <col min="14" max="16" width="12.42578125" hidden="1" customWidth="1"/>
    <col min="17" max="18" width="11.85546875" hidden="1" customWidth="1"/>
    <col min="19" max="19" width="11.5703125" hidden="1" customWidth="1"/>
    <col min="20" max="20" width="11.85546875" hidden="1" customWidth="1"/>
    <col min="21" max="21" width="12.5703125" hidden="1" customWidth="1"/>
    <col min="22" max="28" width="13.140625" hidden="1" customWidth="1"/>
    <col min="29" max="29" width="13.140625" style="40" hidden="1" customWidth="1"/>
    <col min="30" max="32" width="13.140625" hidden="1" customWidth="1"/>
    <col min="33" max="34" width="13.42578125" hidden="1" customWidth="1"/>
    <col min="35" max="35" width="12.5703125" hidden="1" customWidth="1"/>
    <col min="36" max="36" width="13.140625" hidden="1" customWidth="1"/>
    <col min="37" max="37" width="13.42578125" hidden="1" customWidth="1"/>
    <col min="38" max="39" width="13.140625" hidden="1" customWidth="1"/>
    <col min="40" max="40" width="13.42578125" hidden="1" customWidth="1"/>
    <col min="41" max="42" width="13.140625" hidden="1" customWidth="1"/>
    <col min="43" max="43" width="13.42578125" hidden="1" customWidth="1"/>
    <col min="44" max="44" width="14.85546875" style="61" hidden="1" customWidth="1"/>
    <col min="45" max="45" width="13.85546875" hidden="1" customWidth="1"/>
    <col min="46" max="47" width="14.42578125" hidden="1" customWidth="1"/>
    <col min="48" max="48" width="14.5703125" hidden="1" customWidth="1"/>
    <col min="49" max="52" width="14.42578125" hidden="1" customWidth="1"/>
    <col min="53" max="53" width="14.42578125" style="94" hidden="1" customWidth="1"/>
    <col min="54" max="54" width="14.42578125" hidden="1" customWidth="1"/>
    <col min="55" max="55" width="14" style="61" hidden="1" customWidth="1"/>
    <col min="56" max="56" width="11.5703125" hidden="1" customWidth="1"/>
    <col min="57" max="57" width="13.42578125" hidden="1" customWidth="1"/>
    <col min="58" max="58" width="12.5703125" hidden="1" customWidth="1"/>
    <col min="59" max="59" width="13.42578125" style="61" hidden="1" customWidth="1"/>
    <col min="60" max="60" width="15.5703125" hidden="1" customWidth="1"/>
    <col min="61" max="61" width="13.42578125" hidden="1" customWidth="1"/>
    <col min="62" max="62" width="14.42578125" hidden="1" customWidth="1"/>
    <col min="63" max="63" width="13" hidden="1" customWidth="1"/>
    <col min="64" max="64" width="12.85546875" style="61" hidden="1" customWidth="1"/>
    <col min="65" max="65" width="13.42578125" hidden="1" customWidth="1"/>
    <col min="66" max="66" width="14.140625" style="61" hidden="1" customWidth="1"/>
    <col min="67" max="67" width="11.5703125" style="61" hidden="1" customWidth="1"/>
    <col min="68" max="68" width="11.5703125" hidden="1" customWidth="1"/>
    <col min="69" max="70" width="14.42578125" hidden="1" customWidth="1"/>
    <col min="71" max="71" width="13.42578125" hidden="1" customWidth="1"/>
    <col min="72" max="72" width="14.42578125" hidden="1" customWidth="1"/>
    <col min="73" max="73" width="13.42578125" hidden="1" customWidth="1"/>
    <col min="74" max="74" width="13.85546875" hidden="1" customWidth="1"/>
    <col min="75" max="75" width="12.5703125" style="61" hidden="1" customWidth="1"/>
    <col min="76" max="76" width="12.5703125" hidden="1" customWidth="1"/>
    <col min="77" max="77" width="12.85546875" hidden="1" customWidth="1"/>
    <col min="78" max="78" width="12.5703125" hidden="1" customWidth="1"/>
    <col min="79" max="79" width="12.5703125" style="130" hidden="1" customWidth="1"/>
    <col min="80" max="80" width="12.85546875" hidden="1" customWidth="1"/>
    <col min="81" max="81" width="16.42578125" hidden="1" customWidth="1"/>
    <col min="82" max="82" width="12.5703125" hidden="1" customWidth="1"/>
    <col min="83" max="83" width="12.85546875" hidden="1" customWidth="1"/>
    <col min="84" max="85" width="13" hidden="1" customWidth="1"/>
    <col min="86" max="86" width="11.5703125" bestFit="1" customWidth="1"/>
    <col min="87" max="87" width="11.7109375" bestFit="1" customWidth="1"/>
    <col min="88" max="88" width="13.7109375" customWidth="1"/>
    <col min="89" max="89" width="14.28515625" customWidth="1"/>
    <col min="90" max="90" width="13" customWidth="1"/>
    <col min="91" max="91" width="15.140625" customWidth="1"/>
    <col min="92" max="92" width="12.5703125" bestFit="1" customWidth="1"/>
    <col min="93" max="93" width="12.85546875" customWidth="1"/>
    <col min="94" max="94" width="12.140625" bestFit="1" customWidth="1"/>
    <col min="95" max="95" width="12.5703125" bestFit="1" customWidth="1"/>
    <col min="96" max="97" width="13.140625" customWidth="1"/>
    <col min="98" max="98" width="14.140625" customWidth="1"/>
    <col min="99" max="99" width="12.42578125" customWidth="1"/>
    <col min="100" max="100" width="13.5703125" customWidth="1"/>
    <col min="101" max="101" width="15.140625" customWidth="1"/>
    <col min="102" max="103" width="16.140625" bestFit="1" customWidth="1"/>
    <col min="104" max="104" width="12.7109375" customWidth="1"/>
    <col min="105" max="108" width="12.140625" customWidth="1"/>
    <col min="109" max="109" width="11.42578125" bestFit="1" customWidth="1"/>
    <col min="110" max="110" width="11.7109375" style="142" bestFit="1" customWidth="1"/>
    <col min="113" max="113" width="16.85546875" bestFit="1" customWidth="1"/>
  </cols>
  <sheetData>
    <row r="1" spans="1:110" ht="15.75" thickBot="1" x14ac:dyDescent="0.3"/>
    <row r="2" spans="1:110" x14ac:dyDescent="0.25">
      <c r="A2" s="10" t="s">
        <v>0</v>
      </c>
      <c r="B2" s="11" t="s">
        <v>1</v>
      </c>
      <c r="C2" s="12" t="s">
        <v>2</v>
      </c>
    </row>
    <row r="3" spans="1:110" x14ac:dyDescent="0.25">
      <c r="A3" s="13" t="s">
        <v>3</v>
      </c>
      <c r="B3" s="14" t="s">
        <v>4</v>
      </c>
      <c r="C3" s="15" t="s">
        <v>5</v>
      </c>
      <c r="AL3" s="61"/>
    </row>
    <row r="4" spans="1:110" ht="15.75" thickBot="1" x14ac:dyDescent="0.3">
      <c r="A4" s="13" t="s">
        <v>6</v>
      </c>
      <c r="B4" t="s">
        <v>7</v>
      </c>
      <c r="C4" s="15" t="s">
        <v>8</v>
      </c>
      <c r="AL4" s="61"/>
      <c r="AM4" s="61"/>
    </row>
    <row r="5" spans="1:110" x14ac:dyDescent="0.2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0" x14ac:dyDescent="0.2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0" ht="15.75" customHeight="1" thickBot="1" x14ac:dyDescent="0.3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0" ht="15.75" x14ac:dyDescent="0.25">
      <c r="AM8" s="61"/>
      <c r="CA8" s="132"/>
    </row>
    <row r="9" spans="1:110" ht="15.75" thickBot="1" x14ac:dyDescent="0.3">
      <c r="AR9" s="9"/>
      <c r="BK9" s="61"/>
      <c r="BM9" s="61"/>
      <c r="BN9" s="124"/>
    </row>
    <row r="10" spans="1:110" ht="15.75" thickBot="1" x14ac:dyDescent="0.3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43" t="s">
        <v>191</v>
      </c>
    </row>
    <row r="11" spans="1:110" x14ac:dyDescent="0.2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2250745.4240759998</v>
      </c>
      <c r="DD11" s="134">
        <f t="shared" si="5"/>
        <v>2245496.9944806485</v>
      </c>
      <c r="DE11" s="134">
        <f t="shared" ref="DE11:DF11" si="6">DE12+DE23</f>
        <v>2251484.5289940001</v>
      </c>
      <c r="DF11" s="144">
        <f t="shared" si="6"/>
        <v>2241195.0621699998</v>
      </c>
    </row>
    <row r="12" spans="1:110" x14ac:dyDescent="0.25">
      <c r="A12" s="25" t="s">
        <v>67</v>
      </c>
      <c r="B12" s="28" t="s">
        <v>27</v>
      </c>
      <c r="C12" s="27" t="s">
        <v>43</v>
      </c>
      <c r="D12" s="5">
        <f t="shared" ref="D12:O12" si="7">D13+D18</f>
        <v>1056208.28</v>
      </c>
      <c r="E12" s="3">
        <f t="shared" si="7"/>
        <v>1056703.58</v>
      </c>
      <c r="F12" s="3">
        <f t="shared" si="7"/>
        <v>1058106.01</v>
      </c>
      <c r="G12" s="3">
        <f t="shared" si="7"/>
        <v>857433.44</v>
      </c>
      <c r="H12" s="3">
        <f t="shared" si="7"/>
        <v>857433.44</v>
      </c>
      <c r="I12" s="3">
        <f t="shared" si="7"/>
        <v>858861.89999999991</v>
      </c>
      <c r="J12" s="3">
        <f t="shared" si="7"/>
        <v>859587.4800000001</v>
      </c>
      <c r="K12" s="3">
        <f t="shared" si="7"/>
        <v>859812.62000000011</v>
      </c>
      <c r="L12" s="3">
        <f t="shared" si="7"/>
        <v>860262.61000000022</v>
      </c>
      <c r="M12" s="3">
        <f t="shared" si="7"/>
        <v>860972.88000000012</v>
      </c>
      <c r="N12" s="3">
        <f t="shared" si="7"/>
        <v>816113.42</v>
      </c>
      <c r="O12" s="3">
        <f t="shared" si="7"/>
        <v>815948.48</v>
      </c>
      <c r="P12" s="63">
        <f t="shared" ref="P12:W12" si="8">P13+P18</f>
        <v>816508.01000000013</v>
      </c>
      <c r="Q12" s="63">
        <f t="shared" si="8"/>
        <v>823845.71</v>
      </c>
      <c r="R12" s="63">
        <f t="shared" si="8"/>
        <v>824482.28</v>
      </c>
      <c r="S12" s="63">
        <f t="shared" si="8"/>
        <v>824998.94000000006</v>
      </c>
      <c r="T12" s="63">
        <f t="shared" si="8"/>
        <v>833550.54</v>
      </c>
      <c r="U12" s="56">
        <f t="shared" si="8"/>
        <v>824431.14</v>
      </c>
      <c r="V12" s="56">
        <f t="shared" si="8"/>
        <v>825717.14</v>
      </c>
      <c r="W12" s="56">
        <f t="shared" si="8"/>
        <v>834367.95</v>
      </c>
      <c r="X12" s="56">
        <f t="shared" ref="X12:Y12" si="9">X13+X18</f>
        <v>834319.96</v>
      </c>
      <c r="Y12" s="56">
        <f t="shared" si="9"/>
        <v>834486.79999999981</v>
      </c>
      <c r="Z12" s="56">
        <f t="shared" ref="Z12:AA12" si="10">Z13+Z18</f>
        <v>848067.96</v>
      </c>
      <c r="AA12" s="56">
        <f t="shared" si="10"/>
        <v>848505.8899999999</v>
      </c>
      <c r="AB12" s="56">
        <f t="shared" ref="AB12:AC12" si="11">AB13+AB18</f>
        <v>862446.07000000007</v>
      </c>
      <c r="AC12" s="56">
        <f t="shared" si="11"/>
        <v>820164.40000000014</v>
      </c>
      <c r="AD12" s="56">
        <f t="shared" ref="AD12:AI12" si="12">AD13+AD18</f>
        <v>819970.80000000016</v>
      </c>
      <c r="AE12" s="56">
        <f t="shared" si="12"/>
        <v>820252.10399999993</v>
      </c>
      <c r="AF12" s="56">
        <f t="shared" si="12"/>
        <v>821902.89500000002</v>
      </c>
      <c r="AG12" s="56">
        <f t="shared" si="12"/>
        <v>754052.92999999993</v>
      </c>
      <c r="AH12" s="56">
        <f t="shared" si="12"/>
        <v>758388.41999999993</v>
      </c>
      <c r="AI12" s="56">
        <f t="shared" si="12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3">AS13+AS18</f>
        <v>739930.35</v>
      </c>
      <c r="AT12" s="66">
        <f t="shared" si="13"/>
        <v>744320.76364051003</v>
      </c>
      <c r="AU12" s="66">
        <f t="shared" si="13"/>
        <v>752048.66000000015</v>
      </c>
      <c r="AV12" s="66">
        <f t="shared" si="13"/>
        <v>752120.94000000006</v>
      </c>
      <c r="AW12" s="66">
        <f t="shared" si="13"/>
        <v>756040.60000000009</v>
      </c>
      <c r="AX12" s="66">
        <f t="shared" ref="AX12:BD12" si="14">AX13+AX18</f>
        <v>755710.37000000011</v>
      </c>
      <c r="AY12" s="66">
        <f t="shared" si="14"/>
        <v>755977.66999999993</v>
      </c>
      <c r="AZ12" s="67">
        <f t="shared" si="14"/>
        <v>761313.31</v>
      </c>
      <c r="BA12" s="67">
        <f t="shared" si="14"/>
        <v>768920.34000000008</v>
      </c>
      <c r="BB12" s="67">
        <f t="shared" si="14"/>
        <v>769236.91999999993</v>
      </c>
      <c r="BC12" s="67">
        <f t="shared" si="14"/>
        <v>742119.77999999991</v>
      </c>
      <c r="BD12" s="67">
        <f t="shared" si="14"/>
        <v>742541.64999999991</v>
      </c>
      <c r="BE12" s="66">
        <f t="shared" ref="BE12:BF12" si="15">BE13+BE18</f>
        <v>734643.94000000006</v>
      </c>
      <c r="BF12" s="66">
        <f t="shared" si="15"/>
        <v>742841.34</v>
      </c>
      <c r="BG12" s="66">
        <f t="shared" ref="BG12:BH12" si="16">BG13+BG18</f>
        <v>743306.73</v>
      </c>
      <c r="BH12" s="112">
        <f t="shared" si="16"/>
        <v>743902.1</v>
      </c>
      <c r="BI12" s="112">
        <f t="shared" ref="BI12" si="17">BI13+BI18</f>
        <v>744502.9</v>
      </c>
      <c r="BJ12" s="112">
        <f t="shared" ref="BJ12:BO12" si="18">BJ13+BJ18</f>
        <v>744506.94000000006</v>
      </c>
      <c r="BK12" s="112">
        <f t="shared" si="18"/>
        <v>761804.51</v>
      </c>
      <c r="BL12" s="112">
        <f t="shared" si="18"/>
        <v>764525.45000000007</v>
      </c>
      <c r="BM12" s="112">
        <f t="shared" si="18"/>
        <v>769573.68</v>
      </c>
      <c r="BN12" s="112">
        <f t="shared" si="18"/>
        <v>769693.41</v>
      </c>
      <c r="BO12" s="112">
        <f t="shared" si="18"/>
        <v>776579.46000000008</v>
      </c>
      <c r="BP12" s="112">
        <f t="shared" ref="BP12:BQ12" si="19">BP13+BP18</f>
        <v>777197.41</v>
      </c>
      <c r="BQ12" s="112">
        <f t="shared" si="19"/>
        <v>785443.7</v>
      </c>
      <c r="BR12" s="112">
        <f t="shared" ref="BR12:BS12" si="20">BR13+BR18</f>
        <v>775639.09</v>
      </c>
      <c r="BS12" s="112">
        <f t="shared" si="20"/>
        <v>775983.23</v>
      </c>
      <c r="BT12" s="112">
        <f t="shared" ref="BT12:BU12" si="21">BT13+BT18</f>
        <v>776483.16</v>
      </c>
      <c r="BU12" s="112">
        <f t="shared" si="21"/>
        <v>777109.83</v>
      </c>
      <c r="BV12" s="112">
        <f t="shared" ref="BV12:BW12" si="22">BV13+BV18</f>
        <v>787038.18</v>
      </c>
      <c r="BW12" s="112">
        <f t="shared" si="22"/>
        <v>795225.02</v>
      </c>
      <c r="BX12" s="112">
        <f t="shared" ref="BX12:BY12" si="23">BX13+BX18</f>
        <v>798667.18</v>
      </c>
      <c r="BY12" s="112">
        <f t="shared" si="23"/>
        <v>782623.05</v>
      </c>
      <c r="BZ12" s="112">
        <f t="shared" ref="BZ12:CA12" si="24">BZ13+BZ18</f>
        <v>782977.70000000007</v>
      </c>
      <c r="CA12" s="112">
        <f t="shared" si="24"/>
        <v>793771.25</v>
      </c>
      <c r="CB12" s="112">
        <f t="shared" ref="CB12:CC12" si="25">CB13+CB18</f>
        <v>799592.55999999994</v>
      </c>
      <c r="CC12" s="112">
        <f t="shared" si="25"/>
        <v>800458.93</v>
      </c>
      <c r="CD12" s="112">
        <f t="shared" ref="CD12:CJ12" si="26">CD13+CD18</f>
        <v>806536.14354073012</v>
      </c>
      <c r="CE12" s="112">
        <f t="shared" si="26"/>
        <v>817720.55</v>
      </c>
      <c r="CF12" s="112">
        <f t="shared" si="26"/>
        <v>824074.03</v>
      </c>
      <c r="CG12" s="112">
        <f t="shared" si="26"/>
        <v>824540.93</v>
      </c>
      <c r="CH12" s="112">
        <f t="shared" si="26"/>
        <v>809437.47</v>
      </c>
      <c r="CI12" s="112">
        <f t="shared" si="26"/>
        <v>810089.73</v>
      </c>
      <c r="CJ12" s="135">
        <f t="shared" si="26"/>
        <v>806818.9</v>
      </c>
      <c r="CK12" s="135">
        <f t="shared" ref="CK12:CL12" si="27">CK13+CK18</f>
        <v>806818.9</v>
      </c>
      <c r="CL12" s="135">
        <f t="shared" si="27"/>
        <v>813223.79</v>
      </c>
      <c r="CM12" s="135">
        <f t="shared" ref="CM12:CN12" si="28">CM13+CM18</f>
        <v>824734.38</v>
      </c>
      <c r="CN12" s="135">
        <f t="shared" si="28"/>
        <v>835918.23</v>
      </c>
      <c r="CO12" s="135">
        <f t="shared" ref="CO12:CP12" si="29">CO13+CO18</f>
        <v>836635.53</v>
      </c>
      <c r="CP12" s="135">
        <f t="shared" si="29"/>
        <v>843759.94</v>
      </c>
      <c r="CQ12" s="135">
        <f t="shared" ref="CQ12:CR12" si="30">CQ13+CQ18</f>
        <v>844867.74</v>
      </c>
      <c r="CR12" s="135">
        <f t="shared" si="30"/>
        <v>845782.34000000008</v>
      </c>
      <c r="CS12" s="135">
        <f t="shared" ref="CS12:CT12" si="31">CS13+CS18</f>
        <v>820278.15</v>
      </c>
      <c r="CT12" s="135">
        <f t="shared" si="31"/>
        <v>820333.17</v>
      </c>
      <c r="CU12" s="135">
        <f t="shared" ref="CU12:CV12" si="32">CU13+CU18</f>
        <v>799313.26</v>
      </c>
      <c r="CV12" s="135">
        <f t="shared" si="32"/>
        <v>808759.02</v>
      </c>
      <c r="CW12" s="135">
        <f t="shared" ref="CW12" si="33">CW13+CW18</f>
        <v>816927.27</v>
      </c>
      <c r="CX12" s="135">
        <f t="shared" ref="CX12:DC12" si="34">CX13+CX18</f>
        <v>817174.75</v>
      </c>
      <c r="CY12" s="135">
        <f t="shared" si="34"/>
        <v>822938.52</v>
      </c>
      <c r="CZ12" s="135">
        <f t="shared" si="34"/>
        <v>826829.82300000009</v>
      </c>
      <c r="DA12" s="135">
        <f t="shared" si="34"/>
        <v>826829.82580827002</v>
      </c>
      <c r="DB12" s="135">
        <f t="shared" si="34"/>
        <v>828516.2300000001</v>
      </c>
      <c r="DC12" s="135">
        <f t="shared" si="34"/>
        <v>829157.4</v>
      </c>
      <c r="DD12" s="135">
        <f t="shared" ref="DD12:DE12" si="35">DD13+DD18</f>
        <v>830152.14980864862</v>
      </c>
      <c r="DE12" s="135">
        <f t="shared" si="35"/>
        <v>831096.72000000009</v>
      </c>
      <c r="DF12" s="145">
        <f t="shared" ref="DF12" si="36">DF13+DF18</f>
        <v>831459.81</v>
      </c>
    </row>
    <row r="13" spans="1:110" x14ac:dyDescent="0.2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7">SUM(E14:E17)</f>
        <v>66381.37</v>
      </c>
      <c r="F13" s="3">
        <f t="shared" si="37"/>
        <v>66384.69</v>
      </c>
      <c r="G13" s="3">
        <f t="shared" si="37"/>
        <v>64884.39</v>
      </c>
      <c r="H13" s="3">
        <f t="shared" si="37"/>
        <v>64884.39</v>
      </c>
      <c r="I13" s="3">
        <f t="shared" si="37"/>
        <v>70917.06</v>
      </c>
      <c r="J13" s="3">
        <f t="shared" si="37"/>
        <v>70959.520000000004</v>
      </c>
      <c r="K13" s="3">
        <f t="shared" si="37"/>
        <v>70964.850000000006</v>
      </c>
      <c r="L13" s="3">
        <f t="shared" si="37"/>
        <v>70991.17</v>
      </c>
      <c r="M13" s="3">
        <f t="shared" si="37"/>
        <v>71043.05</v>
      </c>
      <c r="N13" s="3">
        <f t="shared" si="37"/>
        <v>10175.209999999999</v>
      </c>
      <c r="O13" s="3">
        <f t="shared" si="37"/>
        <v>10184.83</v>
      </c>
      <c r="P13" s="3">
        <f t="shared" si="37"/>
        <v>10241.15</v>
      </c>
      <c r="Q13" s="3">
        <f t="shared" si="37"/>
        <v>82954.37000000001</v>
      </c>
      <c r="R13" s="3">
        <f t="shared" si="37"/>
        <v>83003.62000000001</v>
      </c>
      <c r="S13" s="3">
        <f t="shared" si="37"/>
        <v>83012.47</v>
      </c>
      <c r="T13" s="3">
        <f t="shared" si="37"/>
        <v>78152.850000000006</v>
      </c>
      <c r="U13" s="3">
        <f t="shared" si="37"/>
        <v>68491.26999999999</v>
      </c>
      <c r="V13" s="3">
        <f t="shared" si="37"/>
        <v>69012.87</v>
      </c>
      <c r="W13" s="3">
        <f t="shared" si="37"/>
        <v>73366.84</v>
      </c>
      <c r="X13" s="3">
        <f t="shared" si="37"/>
        <v>73379.31</v>
      </c>
      <c r="Y13" s="3">
        <f t="shared" si="37"/>
        <v>73379.31</v>
      </c>
      <c r="Z13" s="3">
        <f t="shared" si="37"/>
        <v>81098.820000000007</v>
      </c>
      <c r="AA13" s="3">
        <f t="shared" si="37"/>
        <v>81098.820000000007</v>
      </c>
      <c r="AB13" s="3">
        <f t="shared" si="37"/>
        <v>81698.820000000007</v>
      </c>
      <c r="AC13" s="3">
        <f t="shared" si="37"/>
        <v>17810.920000000002</v>
      </c>
      <c r="AD13" s="3">
        <f t="shared" si="37"/>
        <v>18210.920000000002</v>
      </c>
      <c r="AE13" s="3">
        <f t="shared" si="37"/>
        <v>76849.210000000006</v>
      </c>
      <c r="AF13" s="3">
        <f t="shared" si="37"/>
        <v>77329.16</v>
      </c>
      <c r="AG13" s="56">
        <f t="shared" ref="AG13:AL13" si="38">SUM(AG14:AG17)</f>
        <v>79454.16</v>
      </c>
      <c r="AH13" s="56">
        <f t="shared" si="38"/>
        <v>79454.16</v>
      </c>
      <c r="AI13" s="56">
        <f t="shared" si="38"/>
        <v>75665.58</v>
      </c>
      <c r="AJ13" s="56">
        <f t="shared" si="38"/>
        <v>75664.09</v>
      </c>
      <c r="AK13" s="56">
        <f t="shared" si="38"/>
        <v>75664.09</v>
      </c>
      <c r="AL13" s="56">
        <f t="shared" si="38"/>
        <v>68294.73</v>
      </c>
      <c r="AM13" s="56">
        <f t="shared" ref="AM13" si="39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0">SUM(AS14:AS17)</f>
        <v>57968.590000000004</v>
      </c>
      <c r="AT13" s="66">
        <f t="shared" si="40"/>
        <v>58066.99</v>
      </c>
      <c r="AU13" s="66">
        <f t="shared" si="40"/>
        <v>58164.91</v>
      </c>
      <c r="AV13" s="66">
        <f t="shared" si="40"/>
        <v>57920.100000000006</v>
      </c>
      <c r="AW13" s="66">
        <f t="shared" si="40"/>
        <v>58620.100000000006</v>
      </c>
      <c r="AX13" s="66">
        <f t="shared" si="40"/>
        <v>58499.060000000005</v>
      </c>
      <c r="AY13" s="66">
        <f t="shared" ref="AY13:BF13" si="41">SUM(AY14:AY17)</f>
        <v>58741.19</v>
      </c>
      <c r="AZ13" s="67">
        <f t="shared" si="41"/>
        <v>58741.19</v>
      </c>
      <c r="BA13" s="67">
        <f t="shared" si="41"/>
        <v>58841.19</v>
      </c>
      <c r="BB13" s="67">
        <f t="shared" si="41"/>
        <v>58841.19</v>
      </c>
      <c r="BC13" s="67">
        <f t="shared" si="41"/>
        <v>18417.7</v>
      </c>
      <c r="BD13" s="67">
        <f t="shared" si="41"/>
        <v>18517.7</v>
      </c>
      <c r="BE13" s="66">
        <f t="shared" si="41"/>
        <v>10102</v>
      </c>
      <c r="BF13" s="66">
        <f t="shared" si="41"/>
        <v>99699.12</v>
      </c>
      <c r="BG13" s="66">
        <f t="shared" ref="BG13:BH13" si="42">SUM(BG14:BG17)</f>
        <v>99799.12</v>
      </c>
      <c r="BH13" s="112">
        <f t="shared" si="42"/>
        <v>99799.12</v>
      </c>
      <c r="BI13" s="112">
        <f t="shared" ref="BI13:BJ13" si="43">SUM(BI14:BI17)</f>
        <v>99799.12</v>
      </c>
      <c r="BJ13" s="112">
        <f t="shared" si="43"/>
        <v>99797.119999999995</v>
      </c>
      <c r="BK13" s="112">
        <f t="shared" ref="BK13:BL13" si="44">SUM(BK14:BK17)</f>
        <v>99797.119999999995</v>
      </c>
      <c r="BL13" s="112">
        <f t="shared" si="44"/>
        <v>99797.119999999995</v>
      </c>
      <c r="BM13" s="112">
        <f t="shared" ref="BM13" si="45">SUM(BM14:BM17)</f>
        <v>126292.12</v>
      </c>
      <c r="BN13" s="112">
        <f t="shared" ref="BN13:BO13" si="46">SUM(BN14:BN17)</f>
        <v>126292.12</v>
      </c>
      <c r="BO13" s="112">
        <f t="shared" si="46"/>
        <v>126292.12</v>
      </c>
      <c r="BP13" s="112">
        <f t="shared" ref="BP13:BQ13" si="47">SUM(BP14:BP17)</f>
        <v>126292.12</v>
      </c>
      <c r="BQ13" s="112">
        <f t="shared" si="47"/>
        <v>126342.33</v>
      </c>
      <c r="BR13" s="112">
        <f t="shared" ref="BR13:BS13" si="48">SUM(BR14:BR17)</f>
        <v>36845.21</v>
      </c>
      <c r="BS13" s="112">
        <f t="shared" si="48"/>
        <v>36845.21</v>
      </c>
      <c r="BT13" s="112">
        <f t="shared" ref="BT13:BU13" si="49">SUM(BT14:BT17)</f>
        <v>36845.21</v>
      </c>
      <c r="BU13" s="112">
        <f t="shared" si="49"/>
        <v>36845.21</v>
      </c>
      <c r="BV13" s="112">
        <f t="shared" ref="BV13:BW13" si="50">SUM(BV14:BV17)</f>
        <v>52559.47</v>
      </c>
      <c r="BW13" s="112">
        <f t="shared" si="50"/>
        <v>52509.19</v>
      </c>
      <c r="BX13" s="112">
        <f t="shared" ref="BX13:BY13" si="51">SUM(BX14:BX17)</f>
        <v>56509.22</v>
      </c>
      <c r="BY13" s="112">
        <f t="shared" si="51"/>
        <v>30014.240000000002</v>
      </c>
      <c r="BZ13" s="112">
        <f t="shared" ref="BZ13:CA13" si="52">SUM(BZ14:BZ17)</f>
        <v>30014.26</v>
      </c>
      <c r="CA13" s="112">
        <f t="shared" si="52"/>
        <v>30014.32</v>
      </c>
      <c r="CB13" s="112">
        <f t="shared" ref="CB13:CC13" si="53">SUM(CB14:CB17)</f>
        <v>30016.44</v>
      </c>
      <c r="CC13" s="112">
        <f t="shared" si="53"/>
        <v>30016.52</v>
      </c>
      <c r="CD13" s="112">
        <f t="shared" ref="CD13:CE13" si="54">SUM(CD14:CD17)</f>
        <v>30016.52</v>
      </c>
      <c r="CE13" s="112">
        <f t="shared" si="54"/>
        <v>30016.74</v>
      </c>
      <c r="CF13" s="112">
        <f t="shared" ref="CF13:CG13" si="55">SUM(CF14:CF17)</f>
        <v>30016.78</v>
      </c>
      <c r="CG13" s="112">
        <f t="shared" si="55"/>
        <v>72905.14</v>
      </c>
      <c r="CH13" s="112">
        <f t="shared" ref="CH13:CJ13" si="56">SUM(CH14:CH17)</f>
        <v>57190.38</v>
      </c>
      <c r="CI13" s="112">
        <f t="shared" si="56"/>
        <v>104760.23</v>
      </c>
      <c r="CJ13" s="135">
        <f t="shared" si="56"/>
        <v>100569.64</v>
      </c>
      <c r="CK13" s="135">
        <f t="shared" ref="CK13:CL13" si="57">SUM(CK14:CK17)</f>
        <v>100569.64</v>
      </c>
      <c r="CL13" s="135">
        <f t="shared" si="57"/>
        <v>100569.64</v>
      </c>
      <c r="CM13" s="135">
        <f t="shared" ref="CM13:CN13" si="58">SUM(CM14:CM17)</f>
        <v>100569.64</v>
      </c>
      <c r="CN13" s="135">
        <f t="shared" si="58"/>
        <v>100567.59</v>
      </c>
      <c r="CO13" s="135">
        <f t="shared" ref="CO13:CP13" si="59">SUM(CO14:CO17)</f>
        <v>100567.59</v>
      </c>
      <c r="CP13" s="135">
        <f t="shared" si="59"/>
        <v>100758.18</v>
      </c>
      <c r="CQ13" s="135">
        <f t="shared" ref="CQ13:CR13" si="60">SUM(CQ14:CQ17)</f>
        <v>100758.19</v>
      </c>
      <c r="CR13" s="135">
        <f t="shared" si="60"/>
        <v>100758.18</v>
      </c>
      <c r="CS13" s="135">
        <f t="shared" ref="CS13:CT13" si="61">SUM(CS14:CS17)</f>
        <v>57869.85</v>
      </c>
      <c r="CT13" s="135">
        <f t="shared" si="61"/>
        <v>57935.64</v>
      </c>
      <c r="CU13" s="135">
        <f t="shared" ref="CU13:CV13" si="62">SUM(CU14:CU17)</f>
        <v>10365.790000000001</v>
      </c>
      <c r="CV13" s="135">
        <f t="shared" si="62"/>
        <v>15389.33</v>
      </c>
      <c r="CW13" s="135">
        <f t="shared" ref="CW13" si="63">SUM(CW14:CW17)</f>
        <v>15389.33</v>
      </c>
      <c r="CX13" s="135">
        <f t="shared" ref="CX13:DC13" si="64">SUM(CX14:CX17)</f>
        <v>15389.33</v>
      </c>
      <c r="CY13" s="135">
        <f t="shared" si="64"/>
        <v>15389.33</v>
      </c>
      <c r="CZ13" s="135">
        <f t="shared" si="64"/>
        <v>29036.546999999999</v>
      </c>
      <c r="DA13" s="135">
        <f t="shared" si="64"/>
        <v>29036.55</v>
      </c>
      <c r="DB13" s="135">
        <f t="shared" si="64"/>
        <v>52741.05</v>
      </c>
      <c r="DC13" s="135">
        <f t="shared" si="64"/>
        <v>52741.05</v>
      </c>
      <c r="DD13" s="135">
        <f t="shared" ref="DD13:DE13" si="65">SUM(DD14:DD17)</f>
        <v>52741.047793999998</v>
      </c>
      <c r="DE13" s="135">
        <f t="shared" si="65"/>
        <v>52711.05</v>
      </c>
      <c r="DF13" s="145">
        <f t="shared" ref="DF13" si="66">SUM(DF14:DF17)</f>
        <v>66799.320000000007</v>
      </c>
    </row>
    <row r="14" spans="1:110" x14ac:dyDescent="0.2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46">
        <v>56499.32</v>
      </c>
    </row>
    <row r="15" spans="1:110" x14ac:dyDescent="0.2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46">
        <v>0</v>
      </c>
    </row>
    <row r="16" spans="1:110" x14ac:dyDescent="0.2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46">
        <v>10300</v>
      </c>
    </row>
    <row r="17" spans="1:110" x14ac:dyDescent="0.2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46">
        <v>0</v>
      </c>
    </row>
    <row r="18" spans="1:110" x14ac:dyDescent="0.25">
      <c r="A18" s="25" t="s">
        <v>72</v>
      </c>
      <c r="B18" s="30" t="s">
        <v>32</v>
      </c>
      <c r="C18" s="27" t="s">
        <v>49</v>
      </c>
      <c r="D18" s="5">
        <f t="shared" ref="D18:AM18" si="67">SUM(D19:D22)</f>
        <v>989113.49000000011</v>
      </c>
      <c r="E18" s="3">
        <f t="shared" si="67"/>
        <v>990322.21</v>
      </c>
      <c r="F18" s="3">
        <f t="shared" si="67"/>
        <v>991721.32</v>
      </c>
      <c r="G18" s="3">
        <f t="shared" si="67"/>
        <v>792549.04999999993</v>
      </c>
      <c r="H18" s="3">
        <f t="shared" si="67"/>
        <v>792549.04999999993</v>
      </c>
      <c r="I18" s="3">
        <f t="shared" si="67"/>
        <v>787944.84</v>
      </c>
      <c r="J18" s="3">
        <f t="shared" si="67"/>
        <v>788627.96000000008</v>
      </c>
      <c r="K18" s="3">
        <f t="shared" si="67"/>
        <v>788847.77000000014</v>
      </c>
      <c r="L18" s="3">
        <f t="shared" si="67"/>
        <v>789271.44000000018</v>
      </c>
      <c r="M18" s="3">
        <f t="shared" si="67"/>
        <v>789929.83000000007</v>
      </c>
      <c r="N18" s="3">
        <f t="shared" si="67"/>
        <v>805938.21000000008</v>
      </c>
      <c r="O18" s="3">
        <f t="shared" si="67"/>
        <v>805763.65</v>
      </c>
      <c r="P18" s="63">
        <f t="shared" si="67"/>
        <v>806266.8600000001</v>
      </c>
      <c r="Q18" s="63">
        <f t="shared" si="67"/>
        <v>740891.34</v>
      </c>
      <c r="R18" s="63">
        <f t="shared" si="67"/>
        <v>741478.66</v>
      </c>
      <c r="S18" s="63">
        <f t="shared" si="67"/>
        <v>741986.47000000009</v>
      </c>
      <c r="T18" s="63">
        <f t="shared" si="67"/>
        <v>755397.69000000006</v>
      </c>
      <c r="U18" s="56">
        <f t="shared" si="67"/>
        <v>755939.87</v>
      </c>
      <c r="V18" s="56">
        <f t="shared" si="67"/>
        <v>756704.27</v>
      </c>
      <c r="W18" s="56">
        <f t="shared" si="67"/>
        <v>761001.11</v>
      </c>
      <c r="X18" s="56">
        <f t="shared" si="67"/>
        <v>760940.65</v>
      </c>
      <c r="Y18" s="56">
        <f t="shared" si="67"/>
        <v>761107.48999999987</v>
      </c>
      <c r="Z18" s="56">
        <f t="shared" si="67"/>
        <v>766969.1399999999</v>
      </c>
      <c r="AA18" s="56">
        <f t="shared" si="67"/>
        <v>767407.07</v>
      </c>
      <c r="AB18" s="56">
        <f t="shared" si="67"/>
        <v>780747.25</v>
      </c>
      <c r="AC18" s="56">
        <f t="shared" si="67"/>
        <v>802353.4800000001</v>
      </c>
      <c r="AD18" s="56">
        <f t="shared" si="67"/>
        <v>801759.88000000012</v>
      </c>
      <c r="AE18" s="56">
        <f t="shared" si="67"/>
        <v>743402.89399999997</v>
      </c>
      <c r="AF18" s="56">
        <f t="shared" si="67"/>
        <v>744573.73499999999</v>
      </c>
      <c r="AG18" s="56">
        <f t="shared" si="67"/>
        <v>674598.7699999999</v>
      </c>
      <c r="AH18" s="56">
        <f t="shared" si="67"/>
        <v>678934.25999999989</v>
      </c>
      <c r="AI18" s="56">
        <f t="shared" si="67"/>
        <v>684273.97</v>
      </c>
      <c r="AJ18" s="56">
        <f t="shared" si="67"/>
        <v>684611.69</v>
      </c>
      <c r="AK18" s="56">
        <f t="shared" si="67"/>
        <v>690011.32</v>
      </c>
      <c r="AL18" s="56">
        <f t="shared" si="67"/>
        <v>683623.72000000009</v>
      </c>
      <c r="AM18" s="56">
        <f t="shared" si="67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68">SUM(AS19:AS22)</f>
        <v>681961.76</v>
      </c>
      <c r="AT18" s="78">
        <f t="shared" si="68"/>
        <v>686253.77364051004</v>
      </c>
      <c r="AU18" s="78">
        <f t="shared" si="68"/>
        <v>693883.75000000012</v>
      </c>
      <c r="AV18" s="78">
        <f t="shared" si="68"/>
        <v>694200.84000000008</v>
      </c>
      <c r="AW18" s="78">
        <f t="shared" si="68"/>
        <v>697420.50000000012</v>
      </c>
      <c r="AX18" s="78">
        <f t="shared" si="68"/>
        <v>697211.31</v>
      </c>
      <c r="AY18" s="78">
        <f t="shared" si="68"/>
        <v>697236.47999999998</v>
      </c>
      <c r="AZ18" s="67">
        <f t="shared" si="68"/>
        <v>702572.12</v>
      </c>
      <c r="BA18" s="67">
        <f t="shared" si="68"/>
        <v>710079.15</v>
      </c>
      <c r="BB18" s="67">
        <f t="shared" si="68"/>
        <v>710395.73</v>
      </c>
      <c r="BC18" s="67">
        <f t="shared" si="68"/>
        <v>723702.08</v>
      </c>
      <c r="BD18" s="67">
        <f t="shared" si="68"/>
        <v>724023.95</v>
      </c>
      <c r="BE18" s="66">
        <f t="shared" si="68"/>
        <v>724541.94000000006</v>
      </c>
      <c r="BF18" s="66">
        <f t="shared" si="68"/>
        <v>643142.22</v>
      </c>
      <c r="BG18" s="66">
        <f t="shared" si="68"/>
        <v>643507.61</v>
      </c>
      <c r="BH18" s="112">
        <f t="shared" si="68"/>
        <v>644102.98</v>
      </c>
      <c r="BI18" s="112">
        <f t="shared" si="68"/>
        <v>644703.78</v>
      </c>
      <c r="BJ18" s="112">
        <f t="shared" si="68"/>
        <v>644709.82000000007</v>
      </c>
      <c r="BK18" s="112">
        <f t="shared" si="68"/>
        <v>662007.39</v>
      </c>
      <c r="BL18" s="112">
        <f t="shared" si="68"/>
        <v>664728.33000000007</v>
      </c>
      <c r="BM18" s="112">
        <f t="shared" si="68"/>
        <v>643281.56000000006</v>
      </c>
      <c r="BN18" s="112">
        <f t="shared" si="68"/>
        <v>643401.29</v>
      </c>
      <c r="BO18" s="112">
        <f t="shared" si="68"/>
        <v>650287.34000000008</v>
      </c>
      <c r="BP18" s="112">
        <f t="shared" si="68"/>
        <v>650905.29</v>
      </c>
      <c r="BQ18" s="112">
        <f t="shared" si="68"/>
        <v>659101.37</v>
      </c>
      <c r="BR18" s="112">
        <f t="shared" si="68"/>
        <v>738793.88</v>
      </c>
      <c r="BS18" s="112">
        <f t="shared" si="68"/>
        <v>739138.02</v>
      </c>
      <c r="BT18" s="112">
        <f t="shared" si="68"/>
        <v>739637.95000000007</v>
      </c>
      <c r="BU18" s="112">
        <f t="shared" si="68"/>
        <v>740264.62</v>
      </c>
      <c r="BV18" s="112">
        <f t="shared" si="68"/>
        <v>734478.71000000008</v>
      </c>
      <c r="BW18" s="112">
        <f t="shared" si="68"/>
        <v>742715.83000000007</v>
      </c>
      <c r="BX18" s="112">
        <f t="shared" si="68"/>
        <v>742157.96000000008</v>
      </c>
      <c r="BY18" s="112">
        <f t="shared" ref="BY18:CX18" si="69">SUM(BY19:BY22)</f>
        <v>752608.81</v>
      </c>
      <c r="BZ18" s="112">
        <f t="shared" si="69"/>
        <v>752963.44000000006</v>
      </c>
      <c r="CA18" s="112">
        <f t="shared" si="69"/>
        <v>763756.93</v>
      </c>
      <c r="CB18" s="112">
        <f t="shared" si="69"/>
        <v>769576.12</v>
      </c>
      <c r="CC18" s="112">
        <f t="shared" si="69"/>
        <v>770442.41</v>
      </c>
      <c r="CD18" s="112">
        <f t="shared" si="69"/>
        <v>776519.6235407301</v>
      </c>
      <c r="CE18" s="112">
        <f t="shared" si="69"/>
        <v>787703.81</v>
      </c>
      <c r="CF18" s="112">
        <f t="shared" si="69"/>
        <v>794057.25</v>
      </c>
      <c r="CG18" s="112">
        <f t="shared" si="69"/>
        <v>751635.79</v>
      </c>
      <c r="CH18" s="112">
        <f t="shared" si="69"/>
        <v>752247.09</v>
      </c>
      <c r="CI18" s="112">
        <f t="shared" si="69"/>
        <v>705329.5</v>
      </c>
      <c r="CJ18" s="135">
        <f t="shared" si="69"/>
        <v>706249.26</v>
      </c>
      <c r="CK18" s="135">
        <f t="shared" si="69"/>
        <v>706249.26</v>
      </c>
      <c r="CL18" s="135">
        <f t="shared" si="69"/>
        <v>712654.15</v>
      </c>
      <c r="CM18" s="135">
        <f t="shared" si="69"/>
        <v>724164.74</v>
      </c>
      <c r="CN18" s="135">
        <f t="shared" si="69"/>
        <v>735350.64</v>
      </c>
      <c r="CO18" s="135">
        <f t="shared" si="69"/>
        <v>736067.94000000006</v>
      </c>
      <c r="CP18" s="135">
        <f t="shared" si="69"/>
        <v>743001.76</v>
      </c>
      <c r="CQ18" s="135">
        <f t="shared" si="69"/>
        <v>744109.55</v>
      </c>
      <c r="CR18" s="135">
        <f t="shared" si="69"/>
        <v>745024.16</v>
      </c>
      <c r="CS18" s="135">
        <f t="shared" si="69"/>
        <v>762408.3</v>
      </c>
      <c r="CT18" s="135">
        <f t="shared" si="69"/>
        <v>762397.53</v>
      </c>
      <c r="CU18" s="135">
        <f t="shared" si="69"/>
        <v>788947.47</v>
      </c>
      <c r="CV18" s="135">
        <f t="shared" si="69"/>
        <v>793369.69000000006</v>
      </c>
      <c r="CW18" s="135">
        <f t="shared" si="69"/>
        <v>801537.94000000006</v>
      </c>
      <c r="CX18" s="135">
        <f t="shared" si="69"/>
        <v>801785.42</v>
      </c>
      <c r="CY18" s="135">
        <f t="shared" ref="CY18:CZ18" si="70">SUM(CY19:CY22)</f>
        <v>807549.19000000006</v>
      </c>
      <c r="CZ18" s="135">
        <f t="shared" si="70"/>
        <v>797793.27600000007</v>
      </c>
      <c r="DA18" s="135">
        <f t="shared" ref="DA18:DB18" si="71">SUM(DA19:DA22)</f>
        <v>797793.27580826997</v>
      </c>
      <c r="DB18" s="135">
        <f t="shared" si="71"/>
        <v>775775.18</v>
      </c>
      <c r="DC18" s="135">
        <f t="shared" ref="DC18:DD18" si="72">SUM(DC19:DC22)</f>
        <v>776416.35</v>
      </c>
      <c r="DD18" s="135">
        <f t="shared" si="72"/>
        <v>777411.10201464861</v>
      </c>
      <c r="DE18" s="135">
        <f t="shared" ref="DE18:DF18" si="73">SUM(DE19:DE22)</f>
        <v>778385.67</v>
      </c>
      <c r="DF18" s="145">
        <f t="shared" si="73"/>
        <v>764660.49</v>
      </c>
    </row>
    <row r="19" spans="1:110" x14ac:dyDescent="0.2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46">
        <v>764660.34</v>
      </c>
    </row>
    <row r="20" spans="1:110" x14ac:dyDescent="0.2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74">0-AG15</f>
        <v>0</v>
      </c>
      <c r="AH20" s="55">
        <f t="shared" si="74"/>
        <v>0</v>
      </c>
      <c r="AI20" s="55">
        <f t="shared" si="74"/>
        <v>0</v>
      </c>
      <c r="AJ20" s="55">
        <f t="shared" si="74"/>
        <v>0</v>
      </c>
      <c r="AK20" s="55">
        <f t="shared" si="74"/>
        <v>0</v>
      </c>
      <c r="AL20" s="55">
        <f t="shared" si="74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46">
        <v>0</v>
      </c>
    </row>
    <row r="21" spans="1:110" x14ac:dyDescent="0.2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46">
        <v>0</v>
      </c>
    </row>
    <row r="22" spans="1:110" x14ac:dyDescent="0.2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7">
        <v>0.15</v>
      </c>
    </row>
    <row r="23" spans="1:110" x14ac:dyDescent="0.25">
      <c r="A23" s="25" t="s">
        <v>77</v>
      </c>
      <c r="B23" s="28" t="s">
        <v>35</v>
      </c>
      <c r="C23" s="27" t="s">
        <v>44</v>
      </c>
      <c r="D23" s="5">
        <f t="shared" ref="D23:O23" si="75">D24+D30</f>
        <v>988790.75936999987</v>
      </c>
      <c r="E23" s="3">
        <f t="shared" si="75"/>
        <v>989036.85355999996</v>
      </c>
      <c r="F23" s="3">
        <f t="shared" si="75"/>
        <v>969147.32040000008</v>
      </c>
      <c r="G23" s="3">
        <f t="shared" si="75"/>
        <v>1192676.7069599999</v>
      </c>
      <c r="H23" s="3">
        <f t="shared" si="75"/>
        <v>1216502.4066000003</v>
      </c>
      <c r="I23" s="3">
        <f t="shared" si="75"/>
        <v>1227864.9310200003</v>
      </c>
      <c r="J23" s="3">
        <f t="shared" si="75"/>
        <v>1230925.9461699999</v>
      </c>
      <c r="K23" s="3">
        <f t="shared" si="75"/>
        <v>1225944.9040000001</v>
      </c>
      <c r="L23" s="3">
        <f t="shared" si="75"/>
        <v>1241960.3099999998</v>
      </c>
      <c r="M23" s="3">
        <f t="shared" si="75"/>
        <v>1245463.3429700001</v>
      </c>
      <c r="N23" s="3">
        <f t="shared" si="75"/>
        <v>1249265.31006</v>
      </c>
      <c r="O23" s="3">
        <f t="shared" si="75"/>
        <v>1252810.9733400003</v>
      </c>
      <c r="P23" s="63">
        <f t="shared" ref="P23:W23" si="76">P24+P30</f>
        <v>1260519.15973</v>
      </c>
      <c r="Q23" s="63">
        <f t="shared" si="76"/>
        <v>1278616.3289400002</v>
      </c>
      <c r="R23" s="63">
        <f t="shared" si="76"/>
        <v>1292220.7340999998</v>
      </c>
      <c r="S23" s="63">
        <f t="shared" si="76"/>
        <v>1288413.09928</v>
      </c>
      <c r="T23" s="63">
        <f t="shared" si="76"/>
        <v>1309342.4064500001</v>
      </c>
      <c r="U23" s="56">
        <f t="shared" si="76"/>
        <v>1320210.2649599998</v>
      </c>
      <c r="V23" s="56">
        <f t="shared" si="76"/>
        <v>1322759.6212000002</v>
      </c>
      <c r="W23" s="56">
        <f t="shared" si="76"/>
        <v>1316276.2434599998</v>
      </c>
      <c r="X23" s="56">
        <f t="shared" ref="X23:AA23" si="77">X24+X30</f>
        <v>1315743.4576000003</v>
      </c>
      <c r="Y23" s="56">
        <f t="shared" si="77"/>
        <v>1313642.5281099998</v>
      </c>
      <c r="Z23" s="56">
        <f t="shared" si="77"/>
        <v>1306406.3199230002</v>
      </c>
      <c r="AA23" s="56">
        <f t="shared" si="77"/>
        <v>1310340.4601072001</v>
      </c>
      <c r="AB23" s="56">
        <f t="shared" ref="AB23:AD23" si="78">AB24+AB30</f>
        <v>1245446.7671700001</v>
      </c>
      <c r="AC23" s="56">
        <f t="shared" si="78"/>
        <v>1253003.2915399999</v>
      </c>
      <c r="AD23" s="56">
        <f t="shared" si="78"/>
        <v>1212205.5786000001</v>
      </c>
      <c r="AE23" s="56">
        <f t="shared" ref="AE23:AF23" si="79">AE24+AE30</f>
        <v>1215708.0604699999</v>
      </c>
      <c r="AF23" s="56">
        <f t="shared" si="79"/>
        <v>1321954.5215600003</v>
      </c>
      <c r="AG23" s="56">
        <f t="shared" ref="AG23:AI23" si="80">AG24+AG30</f>
        <v>1321587.4209999999</v>
      </c>
      <c r="AH23" s="56">
        <f t="shared" si="80"/>
        <v>1291515.5162</v>
      </c>
      <c r="AI23" s="56">
        <f t="shared" si="80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81">AS24+AS30</f>
        <v>1340273.0387200001</v>
      </c>
      <c r="AT23" s="66">
        <f t="shared" si="81"/>
        <v>1275211.3199999998</v>
      </c>
      <c r="AU23" s="66">
        <f t="shared" si="81"/>
        <v>1265271.5691899997</v>
      </c>
      <c r="AV23" s="92">
        <f t="shared" si="81"/>
        <v>1269063.51</v>
      </c>
      <c r="AW23" s="92">
        <f t="shared" si="81"/>
        <v>1348877.5699999998</v>
      </c>
      <c r="AX23" s="78">
        <f t="shared" si="81"/>
        <v>1273779.3599999999</v>
      </c>
      <c r="AY23" s="78">
        <f t="shared" ref="AY23:BF23" si="82">AY24+AY30</f>
        <v>1248680.6200000001</v>
      </c>
      <c r="AZ23" s="67">
        <f t="shared" si="82"/>
        <v>1332157.5699999998</v>
      </c>
      <c r="BA23" s="67">
        <f t="shared" si="82"/>
        <v>1309567.93</v>
      </c>
      <c r="BB23" s="67">
        <f t="shared" si="82"/>
        <v>1280942.6299999999</v>
      </c>
      <c r="BC23" s="67">
        <f t="shared" si="82"/>
        <v>1330156.46</v>
      </c>
      <c r="BD23" s="67">
        <f t="shared" si="82"/>
        <v>1336460.52</v>
      </c>
      <c r="BE23" s="66">
        <f t="shared" si="82"/>
        <v>1249991.9099999999</v>
      </c>
      <c r="BF23" s="66">
        <f t="shared" si="82"/>
        <v>1294109.96</v>
      </c>
      <c r="BG23" s="66">
        <f t="shared" ref="BG23:BL23" si="83">BG24+BG30</f>
        <v>1255361.1800000002</v>
      </c>
      <c r="BH23" s="112">
        <f t="shared" si="83"/>
        <v>1226710.01</v>
      </c>
      <c r="BI23" s="112">
        <f t="shared" si="83"/>
        <v>1299876.3099999998</v>
      </c>
      <c r="BJ23" s="112">
        <f t="shared" si="83"/>
        <v>1260541.3999999999</v>
      </c>
      <c r="BK23" s="112">
        <f t="shared" si="83"/>
        <v>1246281.79</v>
      </c>
      <c r="BL23" s="112">
        <f t="shared" si="83"/>
        <v>1318028.97</v>
      </c>
      <c r="BM23" s="112">
        <f t="shared" ref="BM23:BS23" si="84">BM24+BM30</f>
        <v>1320057.9699532001</v>
      </c>
      <c r="BN23" s="112">
        <f t="shared" si="84"/>
        <v>1284671.8399999999</v>
      </c>
      <c r="BO23" s="112">
        <f t="shared" si="84"/>
        <v>1351858.9200000002</v>
      </c>
      <c r="BP23" s="112">
        <f t="shared" si="84"/>
        <v>1359536.8719199998</v>
      </c>
      <c r="BQ23" s="112">
        <f t="shared" si="84"/>
        <v>1294020.51</v>
      </c>
      <c r="BR23" s="112">
        <f t="shared" si="84"/>
        <v>1305847.9400000002</v>
      </c>
      <c r="BS23" s="112">
        <f t="shared" si="84"/>
        <v>1348908.23</v>
      </c>
      <c r="BT23" s="112">
        <f t="shared" ref="BT23:BU23" si="85">BT24+BT30</f>
        <v>1309502.03</v>
      </c>
      <c r="BU23" s="112">
        <f t="shared" si="85"/>
        <v>1365516.95</v>
      </c>
      <c r="BV23" s="112">
        <f t="shared" ref="BV23" si="86">BV24+BV30</f>
        <v>1383403.06</v>
      </c>
      <c r="BW23" s="112">
        <f t="shared" ref="BW23:CB23" si="87">BW24+BW30</f>
        <v>1357335.5104400001</v>
      </c>
      <c r="BX23" s="112">
        <f t="shared" si="87"/>
        <v>1435682.86</v>
      </c>
      <c r="BY23" s="112">
        <f t="shared" si="87"/>
        <v>1387173.15</v>
      </c>
      <c r="BZ23" s="112">
        <f t="shared" si="87"/>
        <v>1379498.44</v>
      </c>
      <c r="CA23" s="112">
        <f t="shared" si="87"/>
        <v>1427882.04</v>
      </c>
      <c r="CB23" s="112">
        <f t="shared" si="87"/>
        <v>1401609.8199999998</v>
      </c>
      <c r="CC23" s="112">
        <f t="shared" ref="CC23" si="88">CC24+CC30</f>
        <v>1352746.2711099999</v>
      </c>
      <c r="CD23" s="112">
        <f t="shared" ref="CD23:CJ23" si="89">CD24+CD30</f>
        <v>1426752.0783299999</v>
      </c>
      <c r="CE23" s="112">
        <f t="shared" si="89"/>
        <v>1432061.33</v>
      </c>
      <c r="CF23" s="112">
        <f t="shared" si="89"/>
        <v>1421286.6343200002</v>
      </c>
      <c r="CG23" s="112">
        <f t="shared" si="89"/>
        <v>1400399.97596</v>
      </c>
      <c r="CH23" s="112">
        <f t="shared" si="89"/>
        <v>1409069.84</v>
      </c>
      <c r="CI23" s="112">
        <f t="shared" si="89"/>
        <v>1390049.0789999999</v>
      </c>
      <c r="CJ23" s="135">
        <f t="shared" si="89"/>
        <v>1412092.589952</v>
      </c>
      <c r="CK23" s="135">
        <f t="shared" ref="CK23:CL23" si="90">CK24+CK30</f>
        <v>1409973.97</v>
      </c>
      <c r="CL23" s="135">
        <f t="shared" si="90"/>
        <v>1379673.39466</v>
      </c>
      <c r="CM23" s="135">
        <f t="shared" ref="CM23:CN23" si="91">CM24+CM30</f>
        <v>1390553.0004960001</v>
      </c>
      <c r="CN23" s="135">
        <f t="shared" si="91"/>
        <v>1375965.52</v>
      </c>
      <c r="CO23" s="135">
        <f t="shared" ref="CO23:CP23" si="92">CO24+CO30</f>
        <v>1383166.25</v>
      </c>
      <c r="CP23" s="135">
        <f t="shared" si="92"/>
        <v>1393554.8969999999</v>
      </c>
      <c r="CQ23" s="135">
        <f t="shared" ref="CQ23:CR23" si="93">CQ24+CQ30</f>
        <v>1397152.5059359998</v>
      </c>
      <c r="CR23" s="135">
        <f t="shared" si="93"/>
        <v>1370556.5699999998</v>
      </c>
      <c r="CS23" s="135">
        <f t="shared" ref="CS23:CT23" si="94">CS24+CS30</f>
        <v>1387187.3118100001</v>
      </c>
      <c r="CT23" s="135">
        <f t="shared" si="94"/>
        <v>1379266.3399999999</v>
      </c>
      <c r="CU23" s="135">
        <f t="shared" ref="CU23:CV23" si="95">CU24+CU30</f>
        <v>1353074.4999999998</v>
      </c>
      <c r="CV23" s="135">
        <f t="shared" si="95"/>
        <v>1373849.5398600001</v>
      </c>
      <c r="CW23" s="135">
        <f t="shared" ref="CW23" si="96">CW24+CW30</f>
        <v>1392502.21</v>
      </c>
      <c r="CX23" s="135">
        <f t="shared" ref="CX23:DC23" si="97">CX24+CX30</f>
        <v>1381633.19</v>
      </c>
      <c r="CY23" s="135">
        <f t="shared" si="97"/>
        <v>1363960.0539332891</v>
      </c>
      <c r="CZ23" s="135">
        <f t="shared" si="97"/>
        <v>1444675.398614536</v>
      </c>
      <c r="DA23" s="135">
        <f t="shared" si="97"/>
        <v>1441978.6187998862</v>
      </c>
      <c r="DB23" s="135">
        <f t="shared" si="97"/>
        <v>1443990.822834</v>
      </c>
      <c r="DC23" s="135">
        <f t="shared" si="97"/>
        <v>1421588.0240759999</v>
      </c>
      <c r="DD23" s="135">
        <f t="shared" ref="DD23:DE23" si="98">DD24+DD30</f>
        <v>1415344.8446719998</v>
      </c>
      <c r="DE23" s="135">
        <f t="shared" si="98"/>
        <v>1420387.8089940001</v>
      </c>
      <c r="DF23" s="145">
        <f t="shared" ref="DF23" si="99">DF24+DF30</f>
        <v>1409735.2521699998</v>
      </c>
    </row>
    <row r="24" spans="1:110" x14ac:dyDescent="0.25">
      <c r="A24" s="25" t="s">
        <v>78</v>
      </c>
      <c r="B24" s="30" t="s">
        <v>36</v>
      </c>
      <c r="C24" s="27" t="s">
        <v>54</v>
      </c>
      <c r="D24" s="5">
        <f t="shared" ref="D24:O24" si="100">SUM(D25:D29)</f>
        <v>77695.080780000004</v>
      </c>
      <c r="E24" s="3">
        <f t="shared" si="100"/>
        <v>75607.229530000011</v>
      </c>
      <c r="F24" s="3">
        <f t="shared" si="100"/>
        <v>41540.734320000003</v>
      </c>
      <c r="G24" s="3">
        <f t="shared" si="100"/>
        <v>24411.99222</v>
      </c>
      <c r="H24" s="3">
        <f t="shared" si="100"/>
        <v>41956.486799999999</v>
      </c>
      <c r="I24" s="3">
        <f t="shared" si="100"/>
        <v>39288.248999999996</v>
      </c>
      <c r="J24" s="3">
        <f t="shared" si="100"/>
        <v>34248.642940000005</v>
      </c>
      <c r="K24" s="3">
        <f t="shared" si="100"/>
        <v>30978.435600000001</v>
      </c>
      <c r="L24" s="3">
        <f t="shared" si="100"/>
        <v>39303.455999999998</v>
      </c>
      <c r="M24" s="3">
        <f t="shared" si="100"/>
        <v>32616.648960000002</v>
      </c>
      <c r="N24" s="3">
        <f t="shared" si="100"/>
        <v>39455.742359999997</v>
      </c>
      <c r="O24" s="3">
        <f t="shared" si="100"/>
        <v>3954.1640400000001</v>
      </c>
      <c r="P24" s="63">
        <f t="shared" ref="P24:W24" si="101">SUM(P25:P29)</f>
        <v>4655.22498</v>
      </c>
      <c r="Q24" s="63">
        <f t="shared" si="101"/>
        <v>5731.2872699999998</v>
      </c>
      <c r="R24" s="63">
        <f t="shared" si="101"/>
        <v>5927.3861499999994</v>
      </c>
      <c r="S24" s="63">
        <f t="shared" si="101"/>
        <v>5796.3655600000002</v>
      </c>
      <c r="T24" s="63">
        <f t="shared" si="101"/>
        <v>5919.3732799999998</v>
      </c>
      <c r="U24" s="56">
        <f t="shared" si="101"/>
        <v>6003.0547200000001</v>
      </c>
      <c r="V24" s="56">
        <f t="shared" si="101"/>
        <v>6339.124240000001</v>
      </c>
      <c r="W24" s="56">
        <f t="shared" si="101"/>
        <v>6490.666729999999</v>
      </c>
      <c r="X24" s="56">
        <f t="shared" ref="X24:AA24" si="102">SUM(X25:X29)</f>
        <v>17082.573200000003</v>
      </c>
      <c r="Y24" s="56">
        <f t="shared" si="102"/>
        <v>16814.76801</v>
      </c>
      <c r="Z24" s="56">
        <f t="shared" si="102"/>
        <v>16257.843622999999</v>
      </c>
      <c r="AA24" s="56">
        <f t="shared" si="102"/>
        <v>16145.160255999999</v>
      </c>
      <c r="AB24" s="56">
        <f t="shared" ref="AB24:AC24" si="103">SUM(AB25:AB29)</f>
        <v>15440.139252000001</v>
      </c>
      <c r="AC24" s="56">
        <f t="shared" si="103"/>
        <v>15539.229419999998</v>
      </c>
      <c r="AD24" s="56">
        <f t="shared" ref="AD24:AJ24" si="104">SUM(AD25:AD29)</f>
        <v>5289.1213360000002</v>
      </c>
      <c r="AE24" s="56">
        <f t="shared" si="104"/>
        <v>5282.6434000000008</v>
      </c>
      <c r="AF24" s="56">
        <f t="shared" si="104"/>
        <v>7130.5630000000001</v>
      </c>
      <c r="AG24" s="56">
        <f t="shared" si="104"/>
        <v>6820.2749999999996</v>
      </c>
      <c r="AH24" s="56">
        <f t="shared" si="104"/>
        <v>5969.7509199999995</v>
      </c>
      <c r="AI24" s="56">
        <f t="shared" si="104"/>
        <v>6530.8766599999999</v>
      </c>
      <c r="AJ24" s="56">
        <f t="shared" si="104"/>
        <v>6725.0215199999993</v>
      </c>
      <c r="AK24" s="56">
        <f t="shared" ref="AK24:AL24" si="105">SUM(AK25:AK29)</f>
        <v>6971.49496</v>
      </c>
      <c r="AL24" s="56">
        <f t="shared" si="105"/>
        <v>6369.2561399999995</v>
      </c>
      <c r="AM24" s="56">
        <f t="shared" ref="AM24" si="106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07">SUM(AS25:AS29)</f>
        <v>16977.620220000004</v>
      </c>
      <c r="AT24" s="67">
        <f t="shared" si="107"/>
        <v>15842.89</v>
      </c>
      <c r="AU24" s="67">
        <f t="shared" si="107"/>
        <v>15501.210000000001</v>
      </c>
      <c r="AV24" s="92">
        <f t="shared" si="107"/>
        <v>15351.49</v>
      </c>
      <c r="AW24" s="92">
        <f t="shared" si="107"/>
        <v>16100.630000000001</v>
      </c>
      <c r="AX24" s="78">
        <f t="shared" si="107"/>
        <v>15031.699999999999</v>
      </c>
      <c r="AY24" s="78">
        <f t="shared" ref="AY24:BF24" si="108">SUM(AY25:AY29)</f>
        <v>14278.08</v>
      </c>
      <c r="AZ24" s="67">
        <f t="shared" si="108"/>
        <v>14845.69</v>
      </c>
      <c r="BA24" s="67">
        <f t="shared" si="108"/>
        <v>17479.22</v>
      </c>
      <c r="BB24" s="67">
        <f t="shared" si="108"/>
        <v>5753.9</v>
      </c>
      <c r="BC24" s="67">
        <f t="shared" si="108"/>
        <v>6954.51</v>
      </c>
      <c r="BD24" s="67">
        <f t="shared" si="108"/>
        <v>6689.33</v>
      </c>
      <c r="BE24" s="66">
        <f t="shared" si="108"/>
        <v>6122.71</v>
      </c>
      <c r="BF24" s="66">
        <f t="shared" si="108"/>
        <v>6319.48</v>
      </c>
      <c r="BG24" s="66">
        <f t="shared" ref="BG24:BH24" si="109">SUM(BG25:BG29)</f>
        <v>5758.6100000000006</v>
      </c>
      <c r="BH24" s="112">
        <f t="shared" si="109"/>
        <v>5687.21</v>
      </c>
      <c r="BI24" s="112">
        <f t="shared" ref="BI24:BJ24" si="110">SUM(BI25:BI29)</f>
        <v>6234.89</v>
      </c>
      <c r="BJ24" s="112">
        <f t="shared" si="110"/>
        <v>5986.79</v>
      </c>
      <c r="BK24" s="112">
        <f t="shared" ref="BK24" si="111">SUM(BK25:BK29)</f>
        <v>4271.58</v>
      </c>
      <c r="BL24" s="112">
        <f t="shared" ref="BL24:BQ24" si="112">SUM(BL25:BL29)</f>
        <v>4016.9400000000005</v>
      </c>
      <c r="BM24" s="112">
        <f t="shared" si="112"/>
        <v>1822.29</v>
      </c>
      <c r="BN24" s="112">
        <f t="shared" si="112"/>
        <v>1764.1399999999999</v>
      </c>
      <c r="BO24" s="112">
        <f t="shared" si="112"/>
        <v>2502.5299999999997</v>
      </c>
      <c r="BP24" s="112">
        <f t="shared" si="112"/>
        <v>2522.9700000000003</v>
      </c>
      <c r="BQ24" s="112">
        <f t="shared" si="112"/>
        <v>2429.9899999999998</v>
      </c>
      <c r="BR24" s="112">
        <f t="shared" ref="BR24:BS24" si="113">SUM(BR25:BR29)</f>
        <v>2599.0500000000002</v>
      </c>
      <c r="BS24" s="112">
        <f t="shared" si="113"/>
        <v>2084.2999999999997</v>
      </c>
      <c r="BT24" s="112">
        <f t="shared" ref="BT24:BU24" si="114">SUM(BT25:BT29)</f>
        <v>2416.48</v>
      </c>
      <c r="BU24" s="112">
        <f t="shared" si="114"/>
        <v>2109.5500000000002</v>
      </c>
      <c r="BV24" s="112">
        <f t="shared" ref="BV24:BW24" si="115">SUM(BV25:BV29)</f>
        <v>2081.5899999999997</v>
      </c>
      <c r="BW24" s="112">
        <f t="shared" si="115"/>
        <v>2162.0756799999999</v>
      </c>
      <c r="BX24" s="112">
        <f t="shared" ref="BX24:BY24" si="116">SUM(BX25:BX29)</f>
        <v>2206.6</v>
      </c>
      <c r="BY24" s="112">
        <f t="shared" si="116"/>
        <v>2099.9</v>
      </c>
      <c r="BZ24" s="112">
        <f t="shared" ref="BZ24:CA24" si="117">SUM(BZ25:BZ29)</f>
        <v>1797.9399999999998</v>
      </c>
      <c r="CA24" s="112">
        <f t="shared" si="117"/>
        <v>1545.87</v>
      </c>
      <c r="CB24" s="112">
        <f t="shared" ref="CB24:CC24" si="118">SUM(CB25:CB29)</f>
        <v>1501.1389999999999</v>
      </c>
      <c r="CC24" s="112">
        <f t="shared" si="118"/>
        <v>1384.0945400000001</v>
      </c>
      <c r="CD24" s="112">
        <f t="shared" ref="CD24:CE24" si="119">SUM(CD25:CD29)</f>
        <v>1494.3235199999999</v>
      </c>
      <c r="CE24" s="112">
        <f t="shared" si="119"/>
        <v>1441.38</v>
      </c>
      <c r="CF24" s="112">
        <f t="shared" ref="CF24:CG24" si="120">SUM(CF25:CF29)</f>
        <v>930.52679999999987</v>
      </c>
      <c r="CG24" s="112">
        <f t="shared" si="120"/>
        <v>1272.1770899999999</v>
      </c>
      <c r="CH24" s="112">
        <f t="shared" ref="CH24:CJ24" si="121">SUM(CH25:CH29)</f>
        <v>1644.7199999999998</v>
      </c>
      <c r="CI24" s="112">
        <f t="shared" si="121"/>
        <v>1510.12</v>
      </c>
      <c r="CJ24" s="135">
        <f t="shared" si="121"/>
        <v>1409.18</v>
      </c>
      <c r="CK24" s="135">
        <f t="shared" ref="CK24:CL24" si="122">SUM(CK25:CK29)</f>
        <v>1409.71</v>
      </c>
      <c r="CL24" s="135">
        <f t="shared" si="122"/>
        <v>1332.1948199999999</v>
      </c>
      <c r="CM24" s="135">
        <f t="shared" ref="CM24:CN24" si="123">SUM(CM25:CM29)</f>
        <v>1427.328606</v>
      </c>
      <c r="CN24" s="135">
        <f t="shared" si="123"/>
        <v>1144.5900000000001</v>
      </c>
      <c r="CO24" s="135">
        <f t="shared" ref="CO24:CP24" si="124">SUM(CO25:CO29)</f>
        <v>1045.29</v>
      </c>
      <c r="CP24" s="135">
        <f t="shared" si="124"/>
        <v>885.9670000000001</v>
      </c>
      <c r="CQ24" s="135">
        <f t="shared" ref="CQ24:CR24" si="125">SUM(CQ25:CQ29)</f>
        <v>884.9572159999999</v>
      </c>
      <c r="CR24" s="135">
        <f t="shared" si="125"/>
        <v>982.25</v>
      </c>
      <c r="CS24" s="135">
        <f t="shared" ref="CS24:CT24" si="126">SUM(CS25:CS29)</f>
        <v>944.65445499999998</v>
      </c>
      <c r="CT24" s="135">
        <f t="shared" si="126"/>
        <v>1332.66</v>
      </c>
      <c r="CU24" s="135">
        <f t="shared" ref="CU24:CV24" si="127">SUM(CU25:CU29)</f>
        <v>728.91</v>
      </c>
      <c r="CV24" s="135">
        <f t="shared" si="127"/>
        <v>737.43360600000005</v>
      </c>
      <c r="CW24" s="135">
        <f t="shared" ref="CW24" si="128">SUM(CW25:CW29)</f>
        <v>688.77</v>
      </c>
      <c r="CX24" s="135">
        <f t="shared" ref="CX24:DC24" si="129">SUM(CX25:CX29)</f>
        <v>603.02</v>
      </c>
      <c r="CY24" s="135">
        <f t="shared" si="129"/>
        <v>713.30445171680003</v>
      </c>
      <c r="CZ24" s="135">
        <f t="shared" si="129"/>
        <v>703.33187628619999</v>
      </c>
      <c r="DA24" s="135">
        <f t="shared" si="129"/>
        <v>3955.4875200000001</v>
      </c>
      <c r="DB24" s="135">
        <f t="shared" si="129"/>
        <v>4081.4553900000001</v>
      </c>
      <c r="DC24" s="135">
        <f t="shared" si="129"/>
        <v>4166.8273349999999</v>
      </c>
      <c r="DD24" s="135">
        <f t="shared" ref="DD24:DE24" si="130">SUM(DD25:DD29)</f>
        <v>821.23712</v>
      </c>
      <c r="DE24" s="135">
        <f t="shared" si="130"/>
        <v>797.7307800000001</v>
      </c>
      <c r="DF24" s="145">
        <f t="shared" ref="DF24" si="131">SUM(DF25:DF29)</f>
        <v>797.99879699999997</v>
      </c>
    </row>
    <row r="25" spans="1:110" x14ac:dyDescent="0.2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609.89316299999996</v>
      </c>
      <c r="DD25" s="136">
        <v>435.41062400000004</v>
      </c>
      <c r="DE25" s="136">
        <v>436.40566200000001</v>
      </c>
      <c r="DF25" s="146">
        <v>435.84</v>
      </c>
    </row>
    <row r="26" spans="1:110" x14ac:dyDescent="0.2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3556.9341720000002</v>
      </c>
      <c r="DD26" s="136">
        <v>385.82649600000002</v>
      </c>
      <c r="DE26" s="136">
        <v>361.32511800000003</v>
      </c>
      <c r="DF26" s="146">
        <v>362.15879699999999</v>
      </c>
    </row>
    <row r="27" spans="1:110" x14ac:dyDescent="0.2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46">
        <v>0</v>
      </c>
    </row>
    <row r="28" spans="1:110" x14ac:dyDescent="0.2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46">
        <v>0</v>
      </c>
    </row>
    <row r="29" spans="1:110" x14ac:dyDescent="0.2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46">
        <v>0</v>
      </c>
    </row>
    <row r="30" spans="1:110" x14ac:dyDescent="0.25">
      <c r="A30" s="25" t="s">
        <v>84</v>
      </c>
      <c r="B30" s="30" t="s">
        <v>32</v>
      </c>
      <c r="C30" s="27" t="s">
        <v>60</v>
      </c>
      <c r="D30" s="5">
        <f t="shared" ref="D30:O30" si="132">SUM(D31:D35)</f>
        <v>911095.67858999991</v>
      </c>
      <c r="E30" s="3">
        <f t="shared" si="132"/>
        <v>913429.62402999995</v>
      </c>
      <c r="F30" s="3">
        <f t="shared" si="132"/>
        <v>927606.58608000004</v>
      </c>
      <c r="G30" s="3">
        <f t="shared" si="132"/>
        <v>1168264.71474</v>
      </c>
      <c r="H30" s="3">
        <f t="shared" si="132"/>
        <v>1174545.9198000003</v>
      </c>
      <c r="I30" s="3">
        <f t="shared" si="132"/>
        <v>1188576.6820200002</v>
      </c>
      <c r="J30" s="3">
        <f t="shared" si="132"/>
        <v>1196677.30323</v>
      </c>
      <c r="K30" s="3">
        <f t="shared" si="132"/>
        <v>1194966.4684000001</v>
      </c>
      <c r="L30" s="3">
        <f t="shared" si="132"/>
        <v>1202656.8539999998</v>
      </c>
      <c r="M30" s="3">
        <f t="shared" si="132"/>
        <v>1212846.6940100002</v>
      </c>
      <c r="N30" s="3">
        <f t="shared" si="132"/>
        <v>1209809.5677</v>
      </c>
      <c r="O30" s="3">
        <f t="shared" si="132"/>
        <v>1248856.8093000003</v>
      </c>
      <c r="P30" s="63">
        <f t="shared" ref="P30:W30" si="133">SUM(P31:P35)</f>
        <v>1255863.93475</v>
      </c>
      <c r="Q30" s="63">
        <f t="shared" si="133"/>
        <v>1272885.0416700002</v>
      </c>
      <c r="R30" s="63">
        <f t="shared" si="133"/>
        <v>1286293.3479499999</v>
      </c>
      <c r="S30" s="63">
        <f t="shared" si="133"/>
        <v>1282616.7337199999</v>
      </c>
      <c r="T30" s="63">
        <f t="shared" si="133"/>
        <v>1303423.0331700002</v>
      </c>
      <c r="U30" s="56">
        <f t="shared" si="133"/>
        <v>1314207.2102399999</v>
      </c>
      <c r="V30" s="56">
        <f t="shared" si="133"/>
        <v>1316420.4969600001</v>
      </c>
      <c r="W30" s="56">
        <f t="shared" si="133"/>
        <v>1309785.5767299999</v>
      </c>
      <c r="X30" s="56">
        <f t="shared" ref="X30:Z30" si="134">SUM(X31:X35)</f>
        <v>1298660.8844000003</v>
      </c>
      <c r="Y30" s="56">
        <f t="shared" si="134"/>
        <v>1296827.7600999998</v>
      </c>
      <c r="Z30" s="56">
        <f t="shared" si="134"/>
        <v>1290148.4763000002</v>
      </c>
      <c r="AA30" s="56">
        <f t="shared" ref="AA30" si="135">SUM(AA31:AA35)</f>
        <v>1294195.2998512001</v>
      </c>
      <c r="AB30" s="56">
        <f t="shared" ref="AB30:AG30" si="136">SUM(AB31:AB35)</f>
        <v>1230006.6279180001</v>
      </c>
      <c r="AC30" s="56">
        <f t="shared" si="136"/>
        <v>1237464.0621199999</v>
      </c>
      <c r="AD30" s="56">
        <f t="shared" si="136"/>
        <v>1206916.4572640001</v>
      </c>
      <c r="AE30" s="56">
        <f t="shared" si="136"/>
        <v>1210425.41707</v>
      </c>
      <c r="AF30" s="56">
        <f t="shared" si="136"/>
        <v>1314823.9585600002</v>
      </c>
      <c r="AG30" s="56">
        <f t="shared" si="136"/>
        <v>1314767.1459999999</v>
      </c>
      <c r="AH30" s="56">
        <f t="shared" ref="AH30:AM30" si="137">SUM(AH31:AH35)</f>
        <v>1285545.7652799999</v>
      </c>
      <c r="AI30" s="56">
        <f t="shared" si="137"/>
        <v>1270570.7071199999</v>
      </c>
      <c r="AJ30" s="56">
        <f t="shared" si="137"/>
        <v>1256129.0195999998</v>
      </c>
      <c r="AK30" s="56">
        <f t="shared" si="137"/>
        <v>1261013.0362</v>
      </c>
      <c r="AL30" s="56">
        <f t="shared" si="137"/>
        <v>1286127.9108599997</v>
      </c>
      <c r="AM30" s="56">
        <f t="shared" si="137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38">SUM(AS31:AS35)</f>
        <v>1323295.4185000001</v>
      </c>
      <c r="AT30" s="67">
        <f t="shared" si="138"/>
        <v>1259368.43</v>
      </c>
      <c r="AU30" s="67">
        <f t="shared" si="138"/>
        <v>1249770.3591899998</v>
      </c>
      <c r="AV30" s="36">
        <f t="shared" si="138"/>
        <v>1253712.02</v>
      </c>
      <c r="AW30" s="36">
        <f t="shared" si="138"/>
        <v>1332776.94</v>
      </c>
      <c r="AX30" s="78">
        <f t="shared" si="138"/>
        <v>1258747.6599999999</v>
      </c>
      <c r="AY30" s="78">
        <f t="shared" ref="AY30:BF30" si="139">SUM(AY31:AY35)</f>
        <v>1234402.54</v>
      </c>
      <c r="AZ30" s="67">
        <f t="shared" si="139"/>
        <v>1317311.8799999999</v>
      </c>
      <c r="BA30" s="67">
        <f t="shared" si="139"/>
        <v>1292088.71</v>
      </c>
      <c r="BB30" s="67">
        <f t="shared" si="139"/>
        <v>1275188.73</v>
      </c>
      <c r="BC30" s="67">
        <f t="shared" si="139"/>
        <v>1323201.95</v>
      </c>
      <c r="BD30" s="67">
        <f t="shared" si="139"/>
        <v>1329771.19</v>
      </c>
      <c r="BE30" s="66">
        <f t="shared" si="139"/>
        <v>1243869.2</v>
      </c>
      <c r="BF30" s="66">
        <f t="shared" si="139"/>
        <v>1287790.48</v>
      </c>
      <c r="BG30" s="66">
        <f t="shared" ref="BG30" si="140">SUM(BG31:BG35)</f>
        <v>1249602.57</v>
      </c>
      <c r="BH30" s="112">
        <f>SUM(BH31:BH35)</f>
        <v>1221022.8</v>
      </c>
      <c r="BI30" s="112">
        <f t="shared" ref="BI30:BJ30" si="141">SUM(BI31:BI35)</f>
        <v>1293641.42</v>
      </c>
      <c r="BJ30" s="112">
        <f t="shared" si="141"/>
        <v>1254554.6099999999</v>
      </c>
      <c r="BK30" s="112">
        <f t="shared" ref="BK30:BL30" si="142">SUM(BK31:BK35)</f>
        <v>1242010.21</v>
      </c>
      <c r="BL30" s="112">
        <f t="shared" si="142"/>
        <v>1314012.03</v>
      </c>
      <c r="BM30" s="112">
        <f t="shared" ref="BM30" si="143">SUM(BM31:BM35)</f>
        <v>1318235.6799532</v>
      </c>
      <c r="BN30" s="112">
        <f t="shared" ref="BN30:BO30" si="144">SUM(BN31:BN35)</f>
        <v>1282907.7</v>
      </c>
      <c r="BO30" s="112">
        <f t="shared" si="144"/>
        <v>1349356.3900000001</v>
      </c>
      <c r="BP30" s="112">
        <f t="shared" ref="BP30:BU30" si="145">SUM(BP31:BP35)</f>
        <v>1357013.9019199999</v>
      </c>
      <c r="BQ30" s="112">
        <f t="shared" si="145"/>
        <v>1291590.52</v>
      </c>
      <c r="BR30" s="112">
        <f t="shared" si="145"/>
        <v>1303248.8900000001</v>
      </c>
      <c r="BS30" s="112">
        <f t="shared" si="145"/>
        <v>1346823.93</v>
      </c>
      <c r="BT30" s="112">
        <f t="shared" si="145"/>
        <v>1307085.55</v>
      </c>
      <c r="BU30" s="112">
        <f t="shared" si="145"/>
        <v>1363407.4</v>
      </c>
      <c r="BV30" s="112">
        <f t="shared" ref="BV30:BW30" si="146">SUM(BV31:BV35)</f>
        <v>1381321.47</v>
      </c>
      <c r="BW30" s="112">
        <f t="shared" si="146"/>
        <v>1355173.4347600001</v>
      </c>
      <c r="BX30" s="112">
        <f t="shared" ref="BX30:BY30" si="147">SUM(BX31:BX35)</f>
        <v>1433476.26</v>
      </c>
      <c r="BY30" s="112">
        <f t="shared" si="147"/>
        <v>1385073.25</v>
      </c>
      <c r="BZ30" s="112">
        <f t="shared" ref="BZ30:CA30" si="148">SUM(BZ31:BZ35)</f>
        <v>1377700.5</v>
      </c>
      <c r="CA30" s="112">
        <f t="shared" si="148"/>
        <v>1426336.17</v>
      </c>
      <c r="CB30" s="112">
        <f t="shared" ref="CB30:CC30" si="149">SUM(CB31:CB35)</f>
        <v>1400108.6809999999</v>
      </c>
      <c r="CC30" s="112">
        <f t="shared" si="149"/>
        <v>1351362.1765699999</v>
      </c>
      <c r="CD30" s="112">
        <f t="shared" ref="CD30:CE30" si="150">SUM(CD31:CD35)</f>
        <v>1425257.7548099998</v>
      </c>
      <c r="CE30" s="112">
        <f t="shared" si="150"/>
        <v>1430619.9500000002</v>
      </c>
      <c r="CF30" s="112">
        <f t="shared" ref="CF30:CG30" si="151">SUM(CF31:CF35)</f>
        <v>1420356.1075200001</v>
      </c>
      <c r="CG30" s="112">
        <f t="shared" si="151"/>
        <v>1399127.7988700001</v>
      </c>
      <c r="CH30" s="112">
        <f t="shared" ref="CH30:CJ30" si="152">SUM(CH31:CH35)</f>
        <v>1407425.12</v>
      </c>
      <c r="CI30" s="112">
        <f t="shared" si="152"/>
        <v>1388538.9589999998</v>
      </c>
      <c r="CJ30" s="135">
        <f t="shared" si="152"/>
        <v>1410683.409952</v>
      </c>
      <c r="CK30" s="135">
        <f t="shared" ref="CK30:CL30" si="153">SUM(CK31:CK35)</f>
        <v>1408564.26</v>
      </c>
      <c r="CL30" s="135">
        <f t="shared" si="153"/>
        <v>1378341.1998399999</v>
      </c>
      <c r="CM30" s="135">
        <f t="shared" ref="CM30:CN30" si="154">SUM(CM31:CM35)</f>
        <v>1389125.6718900001</v>
      </c>
      <c r="CN30" s="135">
        <f t="shared" si="154"/>
        <v>1374820.93</v>
      </c>
      <c r="CO30" s="135">
        <f t="shared" ref="CO30:CP30" si="155">SUM(CO31:CO35)</f>
        <v>1382120.96</v>
      </c>
      <c r="CP30" s="135">
        <f t="shared" si="155"/>
        <v>1392668.93</v>
      </c>
      <c r="CQ30" s="135">
        <f t="shared" ref="CQ30:CR30" si="156">SUM(CQ31:CQ35)</f>
        <v>1396267.5487199998</v>
      </c>
      <c r="CR30" s="135">
        <f t="shared" si="156"/>
        <v>1369574.3199999998</v>
      </c>
      <c r="CS30" s="135">
        <f t="shared" ref="CS30:CT30" si="157">SUM(CS31:CS35)</f>
        <v>1386242.657355</v>
      </c>
      <c r="CT30" s="135">
        <f t="shared" si="157"/>
        <v>1377933.68</v>
      </c>
      <c r="CU30" s="135">
        <f t="shared" ref="CU30:CV30" si="158">SUM(CU31:CU35)</f>
        <v>1352345.5899999999</v>
      </c>
      <c r="CV30" s="135">
        <f t="shared" si="158"/>
        <v>1373112.1062540002</v>
      </c>
      <c r="CW30" s="135">
        <f t="shared" ref="CW30" si="159">SUM(CW31:CW35)</f>
        <v>1391813.44</v>
      </c>
      <c r="CX30" s="135">
        <f t="shared" ref="CX30:DC30" si="160">SUM(CX31:CX35)</f>
        <v>1381030.17</v>
      </c>
      <c r="CY30" s="135">
        <f t="shared" si="160"/>
        <v>1363246.7494815723</v>
      </c>
      <c r="CZ30" s="135">
        <f t="shared" si="160"/>
        <v>1443972.0667382497</v>
      </c>
      <c r="DA30" s="135">
        <f t="shared" si="160"/>
        <v>1438023.1312798862</v>
      </c>
      <c r="DB30" s="135">
        <f t="shared" si="160"/>
        <v>1439909.367444</v>
      </c>
      <c r="DC30" s="135">
        <f t="shared" si="160"/>
        <v>1417421.1967409998</v>
      </c>
      <c r="DD30" s="135">
        <f t="shared" ref="DD30:DE30" si="161">SUM(DD31:DD35)</f>
        <v>1414523.6075519999</v>
      </c>
      <c r="DE30" s="135">
        <f t="shared" si="161"/>
        <v>1419590.078214</v>
      </c>
      <c r="DF30" s="145">
        <f t="shared" ref="DF30" si="162">SUM(DF31:DF35)</f>
        <v>1408937.2533729998</v>
      </c>
    </row>
    <row r="31" spans="1:110" x14ac:dyDescent="0.2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109953.029241</v>
      </c>
      <c r="DD31" s="136">
        <v>109663.046592</v>
      </c>
      <c r="DE31" s="136">
        <v>105461.573294</v>
      </c>
      <c r="DF31" s="146">
        <v>105353.71861299999</v>
      </c>
    </row>
    <row r="32" spans="1:110" x14ac:dyDescent="0.2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534368.83559399995</v>
      </c>
      <c r="DD32" s="136">
        <v>533872.30617599993</v>
      </c>
      <c r="DE32" s="136">
        <v>535838.89328199998</v>
      </c>
      <c r="DF32" s="146">
        <v>523499.75716999994</v>
      </c>
    </row>
    <row r="33" spans="1:110" x14ac:dyDescent="0.2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46">
        <v>0</v>
      </c>
    </row>
    <row r="34" spans="1:110" x14ac:dyDescent="0.2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46">
        <v>0</v>
      </c>
    </row>
    <row r="35" spans="1:110" ht="15.75" thickBot="1" x14ac:dyDescent="0.3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773099.33190599992</v>
      </c>
      <c r="DD35" s="137">
        <v>770988.25478399999</v>
      </c>
      <c r="DE35" s="137">
        <v>778289.611638</v>
      </c>
      <c r="DF35" s="148">
        <v>780083.77758999995</v>
      </c>
    </row>
    <row r="36" spans="1:110" x14ac:dyDescent="0.2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0" x14ac:dyDescent="0.2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0" x14ac:dyDescent="0.2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0" x14ac:dyDescent="0.2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0" x14ac:dyDescent="0.2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0" x14ac:dyDescent="0.2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0" x14ac:dyDescent="0.2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0" x14ac:dyDescent="0.2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0" x14ac:dyDescent="0.25">
      <c r="AE44" s="9"/>
      <c r="AF44" s="8"/>
      <c r="AR44" s="9"/>
      <c r="BA44" s="95"/>
      <c r="BC44" s="9"/>
      <c r="BG44" s="9"/>
      <c r="BI44" s="113"/>
      <c r="BL44" s="9"/>
      <c r="BN44" s="9"/>
    </row>
    <row r="45" spans="1:110" x14ac:dyDescent="0.2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0" x14ac:dyDescent="0.2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0" x14ac:dyDescent="0.2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0" x14ac:dyDescent="0.2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2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2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2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2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2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2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2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2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2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2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2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2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2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25">
      <c r="AB62" s="8"/>
      <c r="AR62" s="9"/>
      <c r="BA62" s="98"/>
      <c r="BB62" s="88"/>
      <c r="BC62" s="106"/>
      <c r="BD62" s="88"/>
      <c r="BH62" s="81"/>
    </row>
    <row r="63" spans="25:67" x14ac:dyDescent="0.2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25">
      <c r="BB64" s="81"/>
      <c r="BK64" s="37"/>
    </row>
    <row r="65" spans="25:63" x14ac:dyDescent="0.25">
      <c r="BA65" s="101"/>
      <c r="BB65" s="82"/>
      <c r="BC65" s="82"/>
      <c r="BD65" s="82"/>
      <c r="BH65" s="61"/>
    </row>
    <row r="66" spans="25:63" x14ac:dyDescent="0.25">
      <c r="BK66" s="61"/>
    </row>
    <row r="67" spans="25:63" x14ac:dyDescent="0.25">
      <c r="Y67" s="9"/>
      <c r="BB67" s="61"/>
      <c r="BI67" s="61"/>
    </row>
    <row r="70" spans="25:63" x14ac:dyDescent="0.25">
      <c r="BE70" s="141"/>
      <c r="BF70" s="141"/>
      <c r="BG70" s="141"/>
      <c r="BH70" s="141"/>
      <c r="BI70" s="141"/>
    </row>
    <row r="71" spans="25:63" x14ac:dyDescent="0.25">
      <c r="BE71" s="141"/>
      <c r="BF71" s="141"/>
      <c r="BG71" s="141"/>
      <c r="BH71" s="141"/>
      <c r="BI71" s="141"/>
    </row>
    <row r="72" spans="25:63" x14ac:dyDescent="0.25">
      <c r="BE72" s="141"/>
      <c r="BF72" s="141"/>
      <c r="BG72" s="141"/>
      <c r="BH72" s="141"/>
      <c r="BI72" s="141"/>
    </row>
    <row r="73" spans="25:63" x14ac:dyDescent="0.25">
      <c r="BE73" s="141"/>
      <c r="BF73" s="141"/>
      <c r="BG73" s="141"/>
      <c r="BH73" s="141"/>
      <c r="BI73" s="141"/>
    </row>
    <row r="74" spans="25:63" x14ac:dyDescent="0.25">
      <c r="Z74" s="8"/>
      <c r="BG74" s="9"/>
    </row>
    <row r="75" spans="25:63" x14ac:dyDescent="0.25">
      <c r="Z75" s="8"/>
      <c r="BF75" s="128"/>
      <c r="BG75" s="126"/>
      <c r="BH75" s="128"/>
      <c r="BI75" s="117"/>
    </row>
    <row r="76" spans="25:63" x14ac:dyDescent="0.25">
      <c r="Z76" s="8"/>
      <c r="BG76" s="9"/>
    </row>
    <row r="77" spans="25:63" x14ac:dyDescent="0.25">
      <c r="Z77" s="8"/>
      <c r="BG77" s="9"/>
    </row>
    <row r="78" spans="25:63" x14ac:dyDescent="0.25">
      <c r="Z78" s="8"/>
      <c r="BE78" s="118"/>
      <c r="BF78" s="38"/>
      <c r="BG78" s="38"/>
      <c r="BH78" s="38"/>
      <c r="BI78" s="38"/>
    </row>
    <row r="79" spans="25:63" x14ac:dyDescent="0.25">
      <c r="Z79" s="8"/>
      <c r="BE79" s="119"/>
      <c r="BF79" s="38"/>
      <c r="BG79" s="38"/>
      <c r="BH79" s="38"/>
      <c r="BI79" s="38"/>
    </row>
    <row r="80" spans="25:63" x14ac:dyDescent="0.25">
      <c r="Z80" s="8"/>
      <c r="BF80" s="120"/>
      <c r="BG80" s="120"/>
      <c r="BH80" s="120"/>
      <c r="BI80" s="120"/>
    </row>
    <row r="81" spans="26:61" x14ac:dyDescent="0.25">
      <c r="Z81" s="8"/>
      <c r="BE81" s="119"/>
      <c r="BF81" s="38"/>
      <c r="BG81" s="38"/>
      <c r="BH81" s="38"/>
      <c r="BI81" s="38"/>
    </row>
    <row r="82" spans="26:61" x14ac:dyDescent="0.25">
      <c r="Z82" s="8"/>
      <c r="BF82" s="38"/>
      <c r="BG82" s="38"/>
      <c r="BH82" s="38"/>
      <c r="BI82" s="38"/>
    </row>
    <row r="83" spans="26:61" x14ac:dyDescent="0.25">
      <c r="Z83" s="8"/>
      <c r="BF83" s="38"/>
      <c r="BG83" s="38"/>
      <c r="BH83" s="38"/>
      <c r="BI83" s="38"/>
    </row>
    <row r="84" spans="26:61" x14ac:dyDescent="0.25">
      <c r="Z84" s="8"/>
      <c r="BF84" s="121"/>
      <c r="BG84" s="127"/>
      <c r="BH84" s="121"/>
      <c r="BI84" s="121"/>
    </row>
    <row r="85" spans="26:61" x14ac:dyDescent="0.25">
      <c r="Z85" s="8"/>
      <c r="BE85" s="119"/>
      <c r="BF85" s="38"/>
      <c r="BG85" s="38"/>
      <c r="BH85" s="38"/>
      <c r="BI85" s="38"/>
    </row>
    <row r="86" spans="26:61" x14ac:dyDescent="0.25">
      <c r="Z86" s="8"/>
      <c r="BF86" s="38"/>
      <c r="BG86" s="38"/>
      <c r="BH86" s="38"/>
      <c r="BI86" s="38"/>
    </row>
    <row r="87" spans="26:61" x14ac:dyDescent="0.25">
      <c r="BF87" s="38"/>
      <c r="BG87" s="38"/>
      <c r="BH87" s="38"/>
      <c r="BI87" s="38"/>
    </row>
    <row r="88" spans="26:61" x14ac:dyDescent="0.25">
      <c r="BF88" s="38"/>
      <c r="BG88" s="38"/>
      <c r="BH88" s="38"/>
      <c r="BI88" s="38"/>
    </row>
    <row r="89" spans="26:61" x14ac:dyDescent="0.25">
      <c r="BF89" s="38"/>
      <c r="BG89" s="38"/>
      <c r="BH89" s="38"/>
      <c r="BI89" s="38"/>
    </row>
    <row r="90" spans="26:61" x14ac:dyDescent="0.25">
      <c r="BF90" s="38"/>
      <c r="BG90" s="38"/>
      <c r="BH90" s="38"/>
      <c r="BI90" s="38"/>
    </row>
    <row r="91" spans="26:61" x14ac:dyDescent="0.25">
      <c r="BF91" s="38"/>
      <c r="BG91" s="38"/>
      <c r="BH91" s="38"/>
      <c r="BI91" s="38"/>
    </row>
    <row r="92" spans="26:61" x14ac:dyDescent="0.2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$WWQ$2:$WWQ$4</formula1>
    </dataValidation>
    <dataValidation type="list" allowBlank="1" showErrorMessage="1" prompt="_x000a_" sqref="B5" xr:uid="{00000000-0002-0000-0000-000001000000}">
      <formula1>$WWR$2:$WWR$5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2024-03-27T18:16:12Z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