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3F8E69B-9615-4A28-A5D5-0551A2C4164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L24" i="2" s="1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N24" i="2" s="1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H24" i="2" s="1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R24" i="2" s="1"/>
  <c r="Q25" i="2"/>
  <c r="Q24" i="2" s="1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30" i="2" s="1"/>
  <c r="DU24" i="2"/>
  <c r="DT24" i="2"/>
  <c r="DS24" i="2"/>
  <c r="DR24" i="2"/>
  <c r="DQ24" i="2"/>
  <c r="DP24" i="2"/>
  <c r="DO24" i="2"/>
  <c r="DN24" i="2"/>
  <c r="DM24" i="2"/>
  <c r="DL24" i="2"/>
  <c r="DL23" i="2" s="1"/>
  <c r="DK24" i="2"/>
  <c r="DK23" i="2" s="1"/>
  <c r="DJ24" i="2"/>
  <c r="DI24" i="2"/>
  <c r="DH24" i="2"/>
  <c r="DG24" i="2"/>
  <c r="DF24" i="2"/>
  <c r="DE24" i="2"/>
  <c r="DD24" i="2"/>
  <c r="DC24" i="2"/>
  <c r="DB24" i="2"/>
  <c r="DA24" i="2"/>
  <c r="DA23" i="2" s="1"/>
  <c r="CZ24" i="2"/>
  <c r="CY24" i="2"/>
  <c r="CX24" i="2"/>
  <c r="CW24" i="2"/>
  <c r="CV24" i="2"/>
  <c r="CV23" i="2" s="1"/>
  <c r="CU24" i="2"/>
  <c r="CU23" i="2" s="1"/>
  <c r="CT24" i="2"/>
  <c r="CS24" i="2"/>
  <c r="CS23" i="2" s="1"/>
  <c r="CR24" i="2"/>
  <c r="CQ24" i="2"/>
  <c r="CP24" i="2"/>
  <c r="CO24" i="2"/>
  <c r="CN24" i="2"/>
  <c r="CM24" i="2"/>
  <c r="CM23" i="2" s="1"/>
  <c r="CL24" i="2"/>
  <c r="CK24" i="2"/>
  <c r="CK23" i="2" s="1"/>
  <c r="CJ24" i="2"/>
  <c r="CI24" i="2"/>
  <c r="CH24" i="2"/>
  <c r="CG24" i="2"/>
  <c r="CG23" i="2" s="1"/>
  <c r="CF24" i="2"/>
  <c r="CF23" i="2" s="1"/>
  <c r="CE24" i="2"/>
  <c r="CE23" i="2" s="1"/>
  <c r="CD24" i="2"/>
  <c r="CC24" i="2"/>
  <c r="CB24" i="2"/>
  <c r="CA24" i="2"/>
  <c r="BZ24" i="2"/>
  <c r="BY24" i="2"/>
  <c r="BX24" i="2"/>
  <c r="BX23" i="2" s="1"/>
  <c r="BW24" i="2"/>
  <c r="BW23" i="2" s="1"/>
  <c r="BV24" i="2"/>
  <c r="BU24" i="2"/>
  <c r="BU23" i="2" s="1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H23" i="2" s="1"/>
  <c r="BG24" i="2"/>
  <c r="BG23" i="2" s="1"/>
  <c r="BF24" i="2"/>
  <c r="BE24" i="2"/>
  <c r="BE23" i="2" s="1"/>
  <c r="BD24" i="2"/>
  <c r="BC24" i="2"/>
  <c r="BB24" i="2"/>
  <c r="BA24" i="2"/>
  <c r="AZ24" i="2"/>
  <c r="AY24" i="2"/>
  <c r="AX24" i="2"/>
  <c r="AW24" i="2"/>
  <c r="AW23" i="2" s="1"/>
  <c r="AV24" i="2"/>
  <c r="AU24" i="2"/>
  <c r="AT24" i="2"/>
  <c r="AS24" i="2"/>
  <c r="AQ24" i="2"/>
  <c r="AQ23" i="2" s="1"/>
  <c r="AP24" i="2"/>
  <c r="AP23" i="2" s="1"/>
  <c r="CJ23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U18" i="2" s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C18" i="2" s="1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U12" i="2" s="1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H30" i="2" l="1"/>
  <c r="J24" i="2"/>
  <c r="AD24" i="2"/>
  <c r="AG18" i="2"/>
  <c r="CN23" i="2"/>
  <c r="L30" i="2"/>
  <c r="I30" i="2"/>
  <c r="BI12" i="2"/>
  <c r="AY23" i="2"/>
  <c r="BM23" i="2"/>
  <c r="DC23" i="2"/>
  <c r="F24" i="2"/>
  <c r="BA23" i="2"/>
  <c r="BO23" i="2"/>
  <c r="CC23" i="2"/>
  <c r="CC11" i="2" s="1"/>
  <c r="DS23" i="2"/>
  <c r="DV12" i="2"/>
  <c r="AZ23" i="2"/>
  <c r="DD23" i="2"/>
  <c r="BP23" i="2"/>
  <c r="DT23" i="2"/>
  <c r="V24" i="2"/>
  <c r="AC12" i="2"/>
  <c r="AS12" i="2"/>
  <c r="BA12" i="2"/>
  <c r="BA11" i="2" s="1"/>
  <c r="BQ12" i="2"/>
  <c r="BY12" i="2"/>
  <c r="DX12" i="2"/>
  <c r="P30" i="2"/>
  <c r="CC12" i="2"/>
  <c r="CS12" i="2"/>
  <c r="DA12" i="2"/>
  <c r="DI12" i="2"/>
  <c r="DY23" i="2"/>
  <c r="BV12" i="2"/>
  <c r="K18" i="2"/>
  <c r="K12" i="2" s="1"/>
  <c r="BM12" i="2"/>
  <c r="CG12" i="2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R11" i="2" s="1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P12" i="2" s="1"/>
  <c r="F18" i="2"/>
  <c r="F12" i="2" s="1"/>
  <c r="AG12" i="2"/>
  <c r="CD12" i="2"/>
  <c r="DB12" i="2"/>
  <c r="DR12" i="2"/>
  <c r="N18" i="2"/>
  <c r="N12" i="2" s="1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U12" i="2"/>
  <c r="AQ12" i="2"/>
  <c r="AQ11" i="2" s="1"/>
  <c r="AZ12" i="2"/>
  <c r="BH12" i="2"/>
  <c r="BH11" i="2" s="1"/>
  <c r="BP12" i="2"/>
  <c r="BX12" i="2"/>
  <c r="BX11" i="2" s="1"/>
  <c r="CF12" i="2"/>
  <c r="CF11" i="2" s="1"/>
  <c r="CN12" i="2"/>
  <c r="CN11" i="2" s="1"/>
  <c r="CV12" i="2"/>
  <c r="CV11" i="2" s="1"/>
  <c r="DD12" i="2"/>
  <c r="DL12" i="2"/>
  <c r="DL11" i="2" s="1"/>
  <c r="DT12" i="2"/>
  <c r="AU23" i="2"/>
  <c r="AU11" i="2" s="1"/>
  <c r="BC23" i="2"/>
  <c r="BK23" i="2"/>
  <c r="BK11" i="2" s="1"/>
  <c r="BS23" i="2"/>
  <c r="BS11" i="2" s="1"/>
  <c r="CA23" i="2"/>
  <c r="CA11" i="2" s="1"/>
  <c r="CI23" i="2"/>
  <c r="CQ23" i="2"/>
  <c r="CQ11" i="2" s="1"/>
  <c r="CY23" i="2"/>
  <c r="CY11" i="2" s="1"/>
  <c r="DG23" i="2"/>
  <c r="DO23" i="2"/>
  <c r="M30" i="2"/>
  <c r="DQ12" i="2"/>
  <c r="BN12" i="2"/>
  <c r="BL23" i="2"/>
  <c r="CB23" i="2"/>
  <c r="CB11" i="2" s="1"/>
  <c r="BE12" i="2"/>
  <c r="AA12" i="2"/>
  <c r="AT12" i="2"/>
  <c r="BB12" i="2"/>
  <c r="BJ12" i="2"/>
  <c r="BR12" i="2"/>
  <c r="BR11" i="2" s="1"/>
  <c r="BZ12" i="2"/>
  <c r="BZ11" i="2" s="1"/>
  <c r="CH12" i="2"/>
  <c r="CH11" i="2" s="1"/>
  <c r="CP12" i="2"/>
  <c r="CP11" i="2" s="1"/>
  <c r="CX12" i="2"/>
  <c r="DF12" i="2"/>
  <c r="DN12" i="2"/>
  <c r="H18" i="2"/>
  <c r="AW11" i="2"/>
  <c r="CS11" i="2"/>
  <c r="DA11" i="2"/>
  <c r="AZ11" i="2"/>
  <c r="BU12" i="2"/>
  <c r="BU11" i="2" s="1"/>
  <c r="BP11" i="2"/>
  <c r="AV12" i="2"/>
  <c r="AV11" i="2" s="1"/>
  <c r="BD12" i="2"/>
  <c r="BL12" i="2"/>
  <c r="BL11" i="2" s="1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J23" i="2" s="1"/>
  <c r="CG11" i="2"/>
  <c r="E30" i="2"/>
  <c r="U30" i="2"/>
  <c r="AC30" i="2"/>
  <c r="U24" i="2"/>
  <c r="DI23" i="2"/>
  <c r="DI11" i="2" s="1"/>
  <c r="DQ23" i="2"/>
  <c r="AL32" i="2"/>
  <c r="AB12" i="2"/>
  <c r="AG24" i="2"/>
  <c r="AX23" i="2"/>
  <c r="AX11" i="2" s="1"/>
  <c r="BF23" i="2"/>
  <c r="BN23" i="2"/>
  <c r="BV23" i="2"/>
  <c r="BV11" i="2" s="1"/>
  <c r="CD23" i="2"/>
  <c r="CL23" i="2"/>
  <c r="CL11" i="2" s="1"/>
  <c r="CT23" i="2"/>
  <c r="CT11" i="2" s="1"/>
  <c r="DB23" i="2"/>
  <c r="DJ23" i="2"/>
  <c r="DR23" i="2"/>
  <c r="AF30" i="2"/>
  <c r="AL34" i="2"/>
  <c r="AL30" i="2" s="1"/>
  <c r="AL23" i="2" s="1"/>
  <c r="BE11" i="2"/>
  <c r="D18" i="2"/>
  <c r="D12" i="2" s="1"/>
  <c r="L18" i="2"/>
  <c r="L12" i="2" s="1"/>
  <c r="T18" i="2"/>
  <c r="T12" i="2" s="1"/>
  <c r="BM11" i="2"/>
  <c r="BC11" i="2"/>
  <c r="CI11" i="2"/>
  <c r="AD18" i="2"/>
  <c r="AD12" i="2" s="1"/>
  <c r="E24" i="2"/>
  <c r="Z30" i="2"/>
  <c r="AL18" i="2"/>
  <c r="AL12" i="2" s="1"/>
  <c r="Y24" i="2"/>
  <c r="CK11" i="2"/>
  <c r="AP12" i="2"/>
  <c r="AP11" i="2" s="1"/>
  <c r="AY12" i="2"/>
  <c r="AY11" i="2" s="1"/>
  <c r="BG12" i="2"/>
  <c r="BG11" i="2" s="1"/>
  <c r="BO12" i="2"/>
  <c r="CE12" i="2"/>
  <c r="CE11" i="2" s="1"/>
  <c r="CM12" i="2"/>
  <c r="CM11" i="2" s="1"/>
  <c r="CU12" i="2"/>
  <c r="CU11" i="2" s="1"/>
  <c r="DC12" i="2"/>
  <c r="DC11" i="2" s="1"/>
  <c r="DS12" i="2"/>
  <c r="DS11" i="2" s="1"/>
  <c r="J18" i="2"/>
  <c r="J12" i="2" s="1"/>
  <c r="R18" i="2"/>
  <c r="R12" i="2" s="1"/>
  <c r="Z12" i="2"/>
  <c r="I24" i="2"/>
  <c r="I23" i="2" s="1"/>
  <c r="AS23" i="2"/>
  <c r="BI23" i="2"/>
  <c r="BI11" i="2" s="1"/>
  <c r="BQ23" i="2"/>
  <c r="BY23" i="2"/>
  <c r="CO23" i="2"/>
  <c r="CO11" i="2" s="1"/>
  <c r="CW23" i="2"/>
  <c r="CW11" i="2" s="1"/>
  <c r="DE23" i="2"/>
  <c r="DE11" i="2" s="1"/>
  <c r="DM23" i="2"/>
  <c r="DM11" i="2" s="1"/>
  <c r="DU23" i="2"/>
  <c r="K30" i="2"/>
  <c r="S30" i="2"/>
  <c r="AA30" i="2"/>
  <c r="X30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K23" i="2" s="1"/>
  <c r="K11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H12" i="2"/>
  <c r="X12" i="2"/>
  <c r="R31" i="2"/>
  <c r="R30" i="2" s="1"/>
  <c r="R23" i="2" s="1"/>
  <c r="F32" i="2"/>
  <c r="F30" i="2" s="1"/>
  <c r="DD11" i="2"/>
  <c r="AH18" i="2"/>
  <c r="AH12" i="2" s="1"/>
  <c r="AJ18" i="2"/>
  <c r="AJ12" i="2" s="1"/>
  <c r="AI24" i="2"/>
  <c r="AD32" i="2"/>
  <c r="AD30" i="2" s="1"/>
  <c r="AD23" i="2" s="1"/>
  <c r="AM24" i="2"/>
  <c r="AM32" i="2"/>
  <c r="AM30" i="2" s="1"/>
  <c r="S24" i="2"/>
  <c r="AJ34" i="2"/>
  <c r="AJ35" i="2"/>
  <c r="N32" i="2"/>
  <c r="N30" i="2" s="1"/>
  <c r="N23" i="2" s="1"/>
  <c r="D24" i="2"/>
  <c r="D23" i="2" s="1"/>
  <c r="L24" i="2"/>
  <c r="L23" i="2" s="1"/>
  <c r="T24" i="2"/>
  <c r="AB24" i="2"/>
  <c r="AJ24" i="2"/>
  <c r="AC24" i="2"/>
  <c r="H24" i="2"/>
  <c r="H23" i="2" s="1"/>
  <c r="P24" i="2"/>
  <c r="P23" i="2" s="1"/>
  <c r="X24" i="2"/>
  <c r="AF24" i="2"/>
  <c r="BO11" i="2" l="1"/>
  <c r="F23" i="2"/>
  <c r="AT11" i="2"/>
  <c r="AS11" i="2"/>
  <c r="DT11" i="2"/>
  <c r="I11" i="2"/>
  <c r="DR11" i="2"/>
  <c r="CZ11" i="2"/>
  <c r="DN11" i="2"/>
  <c r="Y23" i="2"/>
  <c r="Y11" i="2" s="1"/>
  <c r="DF11" i="2"/>
  <c r="BY11" i="2"/>
  <c r="BQ11" i="2"/>
  <c r="BB11" i="2"/>
  <c r="N11" i="2"/>
  <c r="DU11" i="2"/>
  <c r="CX11" i="2"/>
  <c r="DX11" i="2"/>
  <c r="J11" i="2"/>
  <c r="BJ11" i="2"/>
  <c r="DY11" i="2"/>
  <c r="DB11" i="2"/>
  <c r="AG23" i="2"/>
  <c r="BD11" i="2"/>
  <c r="BN11" i="2"/>
  <c r="Z23" i="2"/>
  <c r="Z11" i="2" s="1"/>
  <c r="Q11" i="2"/>
  <c r="AG11" i="2"/>
  <c r="F11" i="2"/>
  <c r="DH11" i="2"/>
  <c r="H11" i="2"/>
  <c r="V11" i="2"/>
  <c r="CD11" i="2"/>
  <c r="AL11" i="2"/>
  <c r="BT11" i="2"/>
  <c r="AB23" i="2"/>
  <c r="AB11" i="2" s="1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F23" i="2"/>
  <c r="AF11" i="2" s="1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<sst xmlns="http://schemas.openxmlformats.org/spreadsheetml/2006/main" count="221" uniqueCount="212">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</sst>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100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A37"/>
  <sheetViews>
    <sheetView tabSelected="1" topLeftCell="B2" zoomScale="80" zoomScaleNormal="80" workbookViewId="0">
      <pane xSplit="84" ySplit="8" topLeftCell="DU10" activePane="bottomRight" state="frozen"/>
      <selection activeCell="B2" sqref="B2"/>
      <selection pane="topRight" activeCell="CH2" sqref="CH2"/>
      <selection pane="bottomLeft" activeCell="B10" sqref="B10"/>
      <selection pane="bottomRight" activeCell="EC23" sqref="EC23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5" width="14.453125" bestFit="1" customWidth="1"/>
    <col min="126" max="128" width="13.81640625" bestFit="1" customWidth="1"/>
    <col min="129" max="130" width="15.26953125" customWidth="1"/>
    <col min="131" max="131" width="14.26953125" customWidth="1"/>
  </cols>
  <sheetData>
    <row r="1" spans="1:131" ht="15" thickBot="1" x14ac:dyDescent="0.4"/>
    <row r="2" spans="1:131" x14ac:dyDescent="0.35">
      <c r="A2" s="24" t="s">
        <v>0</v>
      </c>
      <c r="B2" s="25" t="s">
        <v>1</v>
      </c>
      <c r="C2" s="26" t="s">
        <v>2</v>
      </c>
    </row>
    <row r="3" spans="1:131" x14ac:dyDescent="0.35">
      <c r="A3" s="27" t="s">
        <v>3</v>
      </c>
      <c r="B3" s="28" t="s">
        <v>4</v>
      </c>
      <c r="C3" s="29" t="s">
        <v>5</v>
      </c>
      <c r="AL3" s="8"/>
    </row>
    <row r="4" spans="1:131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1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1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1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1" ht="15.5" x14ac:dyDescent="0.35">
      <c r="AM8" s="8"/>
      <c r="CA8" s="39"/>
    </row>
    <row r="9" spans="1:131" ht="15" thickBot="1" x14ac:dyDescent="0.4">
      <c r="AR9" s="1"/>
      <c r="BK9" s="8"/>
      <c r="BM9" s="8"/>
      <c r="BN9" s="38"/>
    </row>
    <row r="10" spans="1:131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  <c r="EA10" s="48" t="s">
        <v>211</v>
      </c>
    </row>
    <row r="11" spans="1:131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  <c r="EA11" s="59">
        <f t="shared" ref="EA11" si="5">EA12+EA23</f>
        <v>2259742.9152799998</v>
      </c>
    </row>
    <row r="12" spans="1:131" x14ac:dyDescent="0.35">
      <c r="A12" s="49" t="s">
        <v>67</v>
      </c>
      <c r="B12" s="60" t="s">
        <v>27</v>
      </c>
      <c r="C12" s="51" t="s">
        <v>43</v>
      </c>
      <c r="D12" s="61">
        <f t="shared" ref="D12:AI12" si="6">D13+D18</f>
        <v>1056208.28</v>
      </c>
      <c r="E12" s="62">
        <f t="shared" si="6"/>
        <v>1056703.58</v>
      </c>
      <c r="F12" s="62">
        <f t="shared" si="6"/>
        <v>1058106.01</v>
      </c>
      <c r="G12" s="62">
        <f t="shared" si="6"/>
        <v>857433.44</v>
      </c>
      <c r="H12" s="62">
        <f t="shared" si="6"/>
        <v>857433.44</v>
      </c>
      <c r="I12" s="62">
        <f t="shared" si="6"/>
        <v>858861.89999999991</v>
      </c>
      <c r="J12" s="62">
        <f t="shared" si="6"/>
        <v>859587.4800000001</v>
      </c>
      <c r="K12" s="62">
        <f t="shared" si="6"/>
        <v>859812.62000000011</v>
      </c>
      <c r="L12" s="62">
        <f t="shared" si="6"/>
        <v>860262.61000000022</v>
      </c>
      <c r="M12" s="62">
        <f t="shared" si="6"/>
        <v>860972.88000000012</v>
      </c>
      <c r="N12" s="62">
        <f t="shared" si="6"/>
        <v>816113.42</v>
      </c>
      <c r="O12" s="62">
        <f t="shared" si="6"/>
        <v>815948.48</v>
      </c>
      <c r="P12" s="54">
        <f t="shared" si="6"/>
        <v>816508.01000000013</v>
      </c>
      <c r="Q12" s="54">
        <f t="shared" si="6"/>
        <v>823845.71</v>
      </c>
      <c r="R12" s="54">
        <f t="shared" si="6"/>
        <v>824482.28</v>
      </c>
      <c r="S12" s="54">
        <f t="shared" si="6"/>
        <v>824998.94000000006</v>
      </c>
      <c r="T12" s="54">
        <f t="shared" si="6"/>
        <v>833550.54</v>
      </c>
      <c r="U12" s="55">
        <f t="shared" si="6"/>
        <v>824431.14</v>
      </c>
      <c r="V12" s="55">
        <f t="shared" si="6"/>
        <v>825717.14</v>
      </c>
      <c r="W12" s="55">
        <f t="shared" si="6"/>
        <v>834367.95</v>
      </c>
      <c r="X12" s="55">
        <f t="shared" si="6"/>
        <v>834319.96</v>
      </c>
      <c r="Y12" s="55">
        <f t="shared" si="6"/>
        <v>834486.79999999981</v>
      </c>
      <c r="Z12" s="55">
        <f t="shared" si="6"/>
        <v>848067.96</v>
      </c>
      <c r="AA12" s="55">
        <f t="shared" si="6"/>
        <v>848505.8899999999</v>
      </c>
      <c r="AB12" s="55">
        <f t="shared" si="6"/>
        <v>862446.07000000007</v>
      </c>
      <c r="AC12" s="55">
        <f t="shared" si="6"/>
        <v>820164.40000000014</v>
      </c>
      <c r="AD12" s="55">
        <f t="shared" si="6"/>
        <v>819970.80000000016</v>
      </c>
      <c r="AE12" s="55">
        <f t="shared" si="6"/>
        <v>820252.10399999993</v>
      </c>
      <c r="AF12" s="55">
        <f t="shared" si="6"/>
        <v>821902.89500000002</v>
      </c>
      <c r="AG12" s="55">
        <f t="shared" si="6"/>
        <v>754052.92999999993</v>
      </c>
      <c r="AH12" s="55">
        <f t="shared" si="6"/>
        <v>758388.41999999993</v>
      </c>
      <c r="AI12" s="55">
        <f t="shared" si="6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7">AS13+AS18</f>
        <v>739930.35</v>
      </c>
      <c r="AT12" s="56">
        <f t="shared" si="7"/>
        <v>744320.76364051003</v>
      </c>
      <c r="AU12" s="56">
        <f t="shared" si="7"/>
        <v>752048.66000000015</v>
      </c>
      <c r="AV12" s="56">
        <f t="shared" si="7"/>
        <v>752120.94000000006</v>
      </c>
      <c r="AW12" s="56">
        <f t="shared" si="7"/>
        <v>756040.60000000009</v>
      </c>
      <c r="AX12" s="56">
        <f t="shared" si="7"/>
        <v>755710.37000000011</v>
      </c>
      <c r="AY12" s="56">
        <f t="shared" si="7"/>
        <v>755977.66999999993</v>
      </c>
      <c r="AZ12" s="9">
        <f t="shared" si="7"/>
        <v>761313.31</v>
      </c>
      <c r="BA12" s="9">
        <f t="shared" si="7"/>
        <v>768920.34000000008</v>
      </c>
      <c r="BB12" s="9">
        <f t="shared" si="7"/>
        <v>769236.91999999993</v>
      </c>
      <c r="BC12" s="9">
        <f t="shared" si="7"/>
        <v>742119.77999999991</v>
      </c>
      <c r="BD12" s="9">
        <f t="shared" si="7"/>
        <v>742541.64999999991</v>
      </c>
      <c r="BE12" s="56">
        <f t="shared" si="7"/>
        <v>734643.94000000006</v>
      </c>
      <c r="BF12" s="56">
        <f t="shared" si="7"/>
        <v>742841.34</v>
      </c>
      <c r="BG12" s="56">
        <f t="shared" si="7"/>
        <v>743306.73</v>
      </c>
      <c r="BH12" s="63">
        <f t="shared" si="7"/>
        <v>743902.1</v>
      </c>
      <c r="BI12" s="63">
        <f t="shared" si="7"/>
        <v>744502.9</v>
      </c>
      <c r="BJ12" s="63">
        <f t="shared" si="7"/>
        <v>744506.94000000006</v>
      </c>
      <c r="BK12" s="63">
        <f t="shared" si="7"/>
        <v>761804.51</v>
      </c>
      <c r="BL12" s="63">
        <f t="shared" si="7"/>
        <v>764525.45000000007</v>
      </c>
      <c r="BM12" s="63">
        <f t="shared" si="7"/>
        <v>769573.68</v>
      </c>
      <c r="BN12" s="63">
        <f t="shared" si="7"/>
        <v>769693.41</v>
      </c>
      <c r="BO12" s="63">
        <f t="shared" si="7"/>
        <v>776579.46000000008</v>
      </c>
      <c r="BP12" s="63">
        <f t="shared" si="7"/>
        <v>777197.41</v>
      </c>
      <c r="BQ12" s="63">
        <f t="shared" si="7"/>
        <v>785443.7</v>
      </c>
      <c r="BR12" s="63">
        <f t="shared" si="7"/>
        <v>775639.09</v>
      </c>
      <c r="BS12" s="63">
        <f t="shared" si="7"/>
        <v>775983.23</v>
      </c>
      <c r="BT12" s="63">
        <f t="shared" si="7"/>
        <v>776483.16</v>
      </c>
      <c r="BU12" s="63">
        <f t="shared" si="7"/>
        <v>777109.83</v>
      </c>
      <c r="BV12" s="63">
        <f t="shared" si="7"/>
        <v>787038.18</v>
      </c>
      <c r="BW12" s="63">
        <f t="shared" si="7"/>
        <v>795225.02</v>
      </c>
      <c r="BX12" s="63">
        <f t="shared" si="7"/>
        <v>798667.18</v>
      </c>
      <c r="BY12" s="63">
        <f t="shared" si="7"/>
        <v>782623.05</v>
      </c>
      <c r="BZ12" s="63">
        <f t="shared" si="7"/>
        <v>782977.70000000007</v>
      </c>
      <c r="CA12" s="63">
        <f t="shared" si="7"/>
        <v>793771.25</v>
      </c>
      <c r="CB12" s="63">
        <f t="shared" si="7"/>
        <v>799592.55999999994</v>
      </c>
      <c r="CC12" s="63">
        <f t="shared" si="7"/>
        <v>800458.93</v>
      </c>
      <c r="CD12" s="63">
        <f t="shared" si="7"/>
        <v>806536.14354073012</v>
      </c>
      <c r="CE12" s="63">
        <f t="shared" si="7"/>
        <v>817720.55</v>
      </c>
      <c r="CF12" s="63">
        <f t="shared" si="7"/>
        <v>824074.03</v>
      </c>
      <c r="CG12" s="63">
        <f t="shared" si="7"/>
        <v>824540.93</v>
      </c>
      <c r="CH12" s="63">
        <f t="shared" si="7"/>
        <v>809437.47</v>
      </c>
      <c r="CI12" s="63">
        <f t="shared" si="7"/>
        <v>810089.73</v>
      </c>
      <c r="CJ12" s="64">
        <f t="shared" si="7"/>
        <v>806818.9</v>
      </c>
      <c r="CK12" s="64">
        <f t="shared" si="7"/>
        <v>812904.58000000007</v>
      </c>
      <c r="CL12" s="64">
        <f t="shared" si="7"/>
        <v>813223.79</v>
      </c>
      <c r="CM12" s="64">
        <f t="shared" si="7"/>
        <v>824734.38</v>
      </c>
      <c r="CN12" s="64">
        <f t="shared" si="7"/>
        <v>835918.23</v>
      </c>
      <c r="CO12" s="64">
        <f t="shared" si="7"/>
        <v>836635.53</v>
      </c>
      <c r="CP12" s="64">
        <f t="shared" si="7"/>
        <v>843759.94</v>
      </c>
      <c r="CQ12" s="64">
        <f t="shared" si="7"/>
        <v>844867.74</v>
      </c>
      <c r="CR12" s="64">
        <f t="shared" si="7"/>
        <v>845782.34000000008</v>
      </c>
      <c r="CS12" s="64">
        <f t="shared" si="7"/>
        <v>820278.15</v>
      </c>
      <c r="CT12" s="64">
        <f t="shared" si="7"/>
        <v>820333.17</v>
      </c>
      <c r="CU12" s="64">
        <f t="shared" si="7"/>
        <v>799313.26</v>
      </c>
      <c r="CV12" s="64">
        <f t="shared" si="7"/>
        <v>808759.02</v>
      </c>
      <c r="CW12" s="64">
        <f t="shared" si="7"/>
        <v>816927.27</v>
      </c>
      <c r="CX12" s="64">
        <f t="shared" si="7"/>
        <v>817174.75</v>
      </c>
      <c r="CY12" s="64">
        <f t="shared" si="7"/>
        <v>822938.52</v>
      </c>
      <c r="CZ12" s="64">
        <f t="shared" si="7"/>
        <v>826829.82300000009</v>
      </c>
      <c r="DA12" s="64">
        <f t="shared" si="7"/>
        <v>827720.96000000008</v>
      </c>
      <c r="DB12" s="64">
        <f t="shared" si="7"/>
        <v>828516.2300000001</v>
      </c>
      <c r="DC12" s="64">
        <f t="shared" si="7"/>
        <v>829157.4</v>
      </c>
      <c r="DD12" s="64">
        <f t="shared" si="7"/>
        <v>830152.14980864862</v>
      </c>
      <c r="DE12" s="64">
        <f t="shared" ref="DE12:DU12" si="8">DE13+DE18</f>
        <v>831126.72000000009</v>
      </c>
      <c r="DF12" s="64">
        <f t="shared" si="8"/>
        <v>831459.81</v>
      </c>
      <c r="DG12" s="64">
        <f t="shared" si="8"/>
        <v>831496.13</v>
      </c>
      <c r="DH12" s="64">
        <f t="shared" si="8"/>
        <v>831341.14</v>
      </c>
      <c r="DI12" s="64">
        <f t="shared" si="8"/>
        <v>839187</v>
      </c>
      <c r="DJ12" s="64">
        <f t="shared" si="8"/>
        <v>839330.07500000007</v>
      </c>
      <c r="DK12" s="64">
        <f t="shared" si="8"/>
        <v>845108.92999999993</v>
      </c>
      <c r="DL12" s="64">
        <f t="shared" si="8"/>
        <v>839362.46100000001</v>
      </c>
      <c r="DM12" s="64">
        <f t="shared" si="8"/>
        <v>840583.15</v>
      </c>
      <c r="DN12" s="64">
        <f t="shared" si="8"/>
        <v>827982.8600000001</v>
      </c>
      <c r="DO12" s="64">
        <f t="shared" si="8"/>
        <v>828163.28</v>
      </c>
      <c r="DP12" s="64">
        <f t="shared" si="8"/>
        <v>828719.66500000004</v>
      </c>
      <c r="DQ12" s="64">
        <f t="shared" si="8"/>
        <v>848114.42700000003</v>
      </c>
      <c r="DR12" s="64">
        <f t="shared" si="8"/>
        <v>868439.10000000009</v>
      </c>
      <c r="DS12" s="64">
        <f t="shared" si="8"/>
        <v>822516.98</v>
      </c>
      <c r="DT12" s="64">
        <f t="shared" si="8"/>
        <v>812426.12</v>
      </c>
      <c r="DU12" s="64">
        <f t="shared" si="8"/>
        <v>812426.12</v>
      </c>
      <c r="DV12" s="64">
        <f t="shared" ref="DV12:DW12" si="9">DV13+DV18</f>
        <v>825817.09</v>
      </c>
      <c r="DW12" s="64">
        <f t="shared" si="9"/>
        <v>837044.82000000007</v>
      </c>
      <c r="DX12" s="64">
        <f t="shared" ref="DX12:DY12" si="10">DX13+DX18</f>
        <v>850052.45000000007</v>
      </c>
      <c r="DY12" s="64">
        <f t="shared" si="10"/>
        <v>850463.76</v>
      </c>
      <c r="DZ12" s="64">
        <f t="shared" ref="DZ12:EA12" si="11">DZ13+DZ18</f>
        <v>865991.37</v>
      </c>
      <c r="EA12" s="64">
        <f t="shared" si="11"/>
        <v>881251.85</v>
      </c>
    </row>
    <row r="13" spans="1:131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2">SUM(E14:E17)</f>
        <v>66381.37</v>
      </c>
      <c r="F13" s="62">
        <f t="shared" si="12"/>
        <v>66384.69</v>
      </c>
      <c r="G13" s="62">
        <f t="shared" si="12"/>
        <v>64884.39</v>
      </c>
      <c r="H13" s="62">
        <f t="shared" si="12"/>
        <v>64884.39</v>
      </c>
      <c r="I13" s="62">
        <f t="shared" si="12"/>
        <v>70917.06</v>
      </c>
      <c r="J13" s="62">
        <f t="shared" si="12"/>
        <v>70959.520000000004</v>
      </c>
      <c r="K13" s="62">
        <f t="shared" si="12"/>
        <v>70964.850000000006</v>
      </c>
      <c r="L13" s="62">
        <f t="shared" si="12"/>
        <v>70991.17</v>
      </c>
      <c r="M13" s="62">
        <f t="shared" si="12"/>
        <v>71043.05</v>
      </c>
      <c r="N13" s="62">
        <f t="shared" si="12"/>
        <v>10175.209999999999</v>
      </c>
      <c r="O13" s="62">
        <f t="shared" si="12"/>
        <v>10184.83</v>
      </c>
      <c r="P13" s="62">
        <f t="shared" si="12"/>
        <v>10241.15</v>
      </c>
      <c r="Q13" s="62">
        <f t="shared" si="12"/>
        <v>82954.37000000001</v>
      </c>
      <c r="R13" s="62">
        <f t="shared" si="12"/>
        <v>83003.62000000001</v>
      </c>
      <c r="S13" s="62">
        <f t="shared" si="12"/>
        <v>83012.47</v>
      </c>
      <c r="T13" s="62">
        <f t="shared" si="12"/>
        <v>78152.850000000006</v>
      </c>
      <c r="U13" s="62">
        <f t="shared" si="12"/>
        <v>68491.26999999999</v>
      </c>
      <c r="V13" s="62">
        <f t="shared" si="12"/>
        <v>69012.87</v>
      </c>
      <c r="W13" s="62">
        <f t="shared" si="12"/>
        <v>73366.84</v>
      </c>
      <c r="X13" s="62">
        <f t="shared" si="12"/>
        <v>73379.31</v>
      </c>
      <c r="Y13" s="62">
        <f t="shared" si="12"/>
        <v>73379.31</v>
      </c>
      <c r="Z13" s="62">
        <f t="shared" si="12"/>
        <v>81098.820000000007</v>
      </c>
      <c r="AA13" s="62">
        <f t="shared" si="12"/>
        <v>81098.820000000007</v>
      </c>
      <c r="AB13" s="62">
        <f t="shared" si="12"/>
        <v>81698.820000000007</v>
      </c>
      <c r="AC13" s="62">
        <f t="shared" si="12"/>
        <v>17810.920000000002</v>
      </c>
      <c r="AD13" s="62">
        <f t="shared" si="12"/>
        <v>18210.920000000002</v>
      </c>
      <c r="AE13" s="62">
        <f t="shared" si="12"/>
        <v>76849.210000000006</v>
      </c>
      <c r="AF13" s="62">
        <f t="shared" si="12"/>
        <v>77329.16</v>
      </c>
      <c r="AG13" s="55">
        <f t="shared" si="12"/>
        <v>79454.16</v>
      </c>
      <c r="AH13" s="55">
        <f t="shared" si="12"/>
        <v>79454.16</v>
      </c>
      <c r="AI13" s="55">
        <f t="shared" si="12"/>
        <v>75665.58</v>
      </c>
      <c r="AJ13" s="55">
        <f t="shared" si="12"/>
        <v>75664.09</v>
      </c>
      <c r="AK13" s="55">
        <f t="shared" si="12"/>
        <v>75664.09</v>
      </c>
      <c r="AL13" s="55">
        <f t="shared" si="12"/>
        <v>68294.73</v>
      </c>
      <c r="AM13" s="55">
        <f t="shared" si="12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3">SUM(AS14:AS17)</f>
        <v>57968.590000000004</v>
      </c>
      <c r="AT13" s="56">
        <f t="shared" si="13"/>
        <v>58066.99</v>
      </c>
      <c r="AU13" s="56">
        <f t="shared" si="13"/>
        <v>58164.91</v>
      </c>
      <c r="AV13" s="56">
        <f t="shared" si="13"/>
        <v>57920.100000000006</v>
      </c>
      <c r="AW13" s="56">
        <f t="shared" si="13"/>
        <v>58620.100000000006</v>
      </c>
      <c r="AX13" s="56">
        <f t="shared" si="13"/>
        <v>58499.060000000005</v>
      </c>
      <c r="AY13" s="56">
        <f t="shared" si="13"/>
        <v>58741.19</v>
      </c>
      <c r="AZ13" s="9">
        <f t="shared" si="13"/>
        <v>58741.19</v>
      </c>
      <c r="BA13" s="9">
        <f t="shared" si="13"/>
        <v>58841.19</v>
      </c>
      <c r="BB13" s="9">
        <f t="shared" si="13"/>
        <v>58841.19</v>
      </c>
      <c r="BC13" s="9">
        <f t="shared" si="13"/>
        <v>18417.7</v>
      </c>
      <c r="BD13" s="9">
        <f t="shared" si="13"/>
        <v>18517.7</v>
      </c>
      <c r="BE13" s="56">
        <f t="shared" si="13"/>
        <v>10102</v>
      </c>
      <c r="BF13" s="56">
        <f t="shared" si="13"/>
        <v>99699.12</v>
      </c>
      <c r="BG13" s="56">
        <f t="shared" si="13"/>
        <v>99799.12</v>
      </c>
      <c r="BH13" s="63">
        <f t="shared" si="13"/>
        <v>99799.12</v>
      </c>
      <c r="BI13" s="63">
        <f t="shared" si="13"/>
        <v>99799.12</v>
      </c>
      <c r="BJ13" s="63">
        <f t="shared" si="13"/>
        <v>99797.119999999995</v>
      </c>
      <c r="BK13" s="63">
        <f t="shared" si="13"/>
        <v>99797.119999999995</v>
      </c>
      <c r="BL13" s="63">
        <f t="shared" si="13"/>
        <v>99797.119999999995</v>
      </c>
      <c r="BM13" s="63">
        <f t="shared" si="13"/>
        <v>126292.12</v>
      </c>
      <c r="BN13" s="63">
        <f t="shared" si="13"/>
        <v>126292.12</v>
      </c>
      <c r="BO13" s="63">
        <f t="shared" si="13"/>
        <v>126292.12</v>
      </c>
      <c r="BP13" s="63">
        <f t="shared" si="13"/>
        <v>126292.12</v>
      </c>
      <c r="BQ13" s="63">
        <f t="shared" si="13"/>
        <v>126342.33</v>
      </c>
      <c r="BR13" s="63">
        <f t="shared" si="13"/>
        <v>36845.21</v>
      </c>
      <c r="BS13" s="63">
        <f t="shared" si="13"/>
        <v>36845.21</v>
      </c>
      <c r="BT13" s="63">
        <f t="shared" si="13"/>
        <v>36845.21</v>
      </c>
      <c r="BU13" s="63">
        <f t="shared" si="13"/>
        <v>36845.21</v>
      </c>
      <c r="BV13" s="63">
        <f t="shared" si="13"/>
        <v>52559.47</v>
      </c>
      <c r="BW13" s="63">
        <f t="shared" si="13"/>
        <v>52509.19</v>
      </c>
      <c r="BX13" s="63">
        <f t="shared" si="13"/>
        <v>56509.22</v>
      </c>
      <c r="BY13" s="63">
        <f t="shared" si="13"/>
        <v>30014.240000000002</v>
      </c>
      <c r="BZ13" s="63">
        <f t="shared" si="13"/>
        <v>30014.26</v>
      </c>
      <c r="CA13" s="63">
        <f t="shared" si="13"/>
        <v>30014.32</v>
      </c>
      <c r="CB13" s="63">
        <f t="shared" si="13"/>
        <v>30016.44</v>
      </c>
      <c r="CC13" s="63">
        <f t="shared" si="13"/>
        <v>30016.52</v>
      </c>
      <c r="CD13" s="63">
        <f t="shared" si="13"/>
        <v>30016.52</v>
      </c>
      <c r="CE13" s="63">
        <f t="shared" si="13"/>
        <v>30016.74</v>
      </c>
      <c r="CF13" s="63">
        <f t="shared" si="13"/>
        <v>30016.78</v>
      </c>
      <c r="CG13" s="63">
        <f t="shared" si="13"/>
        <v>72905.14</v>
      </c>
      <c r="CH13" s="63">
        <f t="shared" si="13"/>
        <v>57190.38</v>
      </c>
      <c r="CI13" s="63">
        <f t="shared" si="13"/>
        <v>104760.23</v>
      </c>
      <c r="CJ13" s="64">
        <f t="shared" si="13"/>
        <v>100569.64</v>
      </c>
      <c r="CK13" s="64">
        <f t="shared" si="13"/>
        <v>100569.64</v>
      </c>
      <c r="CL13" s="64">
        <f t="shared" si="13"/>
        <v>100569.64</v>
      </c>
      <c r="CM13" s="64">
        <f t="shared" si="13"/>
        <v>100569.64</v>
      </c>
      <c r="CN13" s="64">
        <f t="shared" si="13"/>
        <v>100567.59</v>
      </c>
      <c r="CO13" s="64">
        <f t="shared" si="13"/>
        <v>100567.59</v>
      </c>
      <c r="CP13" s="64">
        <f t="shared" si="13"/>
        <v>100758.18</v>
      </c>
      <c r="CQ13" s="64">
        <f t="shared" si="13"/>
        <v>100758.19</v>
      </c>
      <c r="CR13" s="64">
        <f t="shared" si="13"/>
        <v>100758.18</v>
      </c>
      <c r="CS13" s="64">
        <f t="shared" si="13"/>
        <v>57869.85</v>
      </c>
      <c r="CT13" s="64">
        <f t="shared" si="13"/>
        <v>57935.64</v>
      </c>
      <c r="CU13" s="64">
        <f t="shared" si="13"/>
        <v>10365.790000000001</v>
      </c>
      <c r="CV13" s="64">
        <f t="shared" si="13"/>
        <v>15389.33</v>
      </c>
      <c r="CW13" s="64">
        <f t="shared" si="13"/>
        <v>15389.33</v>
      </c>
      <c r="CX13" s="64">
        <f t="shared" si="13"/>
        <v>15389.33</v>
      </c>
      <c r="CY13" s="64">
        <f t="shared" si="13"/>
        <v>15389.33</v>
      </c>
      <c r="CZ13" s="64">
        <f t="shared" si="13"/>
        <v>29036.546999999999</v>
      </c>
      <c r="DA13" s="64">
        <f t="shared" si="13"/>
        <v>29036.55</v>
      </c>
      <c r="DB13" s="64">
        <f t="shared" si="13"/>
        <v>52741.05</v>
      </c>
      <c r="DC13" s="64">
        <f t="shared" si="13"/>
        <v>52741.05</v>
      </c>
      <c r="DD13" s="64">
        <f t="shared" si="13"/>
        <v>52741.047793999998</v>
      </c>
      <c r="DE13" s="64">
        <f t="shared" ref="DE13:DU13" si="14">SUM(DE14:DE17)</f>
        <v>52741.05</v>
      </c>
      <c r="DF13" s="64">
        <f t="shared" si="14"/>
        <v>66799.320000000007</v>
      </c>
      <c r="DG13" s="64">
        <f t="shared" si="14"/>
        <v>158678.73000000001</v>
      </c>
      <c r="DH13" s="64">
        <f t="shared" si="14"/>
        <v>191402.52</v>
      </c>
      <c r="DI13" s="64">
        <f t="shared" si="14"/>
        <v>191319.48</v>
      </c>
      <c r="DJ13" s="64">
        <f t="shared" si="14"/>
        <v>191299.851</v>
      </c>
      <c r="DK13" s="64">
        <f t="shared" si="14"/>
        <v>191410.69</v>
      </c>
      <c r="DL13" s="64">
        <f t="shared" si="14"/>
        <v>177899.94100000002</v>
      </c>
      <c r="DM13" s="64">
        <f t="shared" si="14"/>
        <v>178104.77</v>
      </c>
      <c r="DN13" s="64">
        <f t="shared" si="14"/>
        <v>154579.28</v>
      </c>
      <c r="DO13" s="64">
        <f t="shared" si="14"/>
        <v>154567.95000000001</v>
      </c>
      <c r="DP13" s="64">
        <f t="shared" si="14"/>
        <v>154633.12</v>
      </c>
      <c r="DQ13" s="64">
        <f t="shared" si="14"/>
        <v>154787.09299999999</v>
      </c>
      <c r="DR13" s="64">
        <f t="shared" si="14"/>
        <v>140046.87</v>
      </c>
      <c r="DS13" s="64">
        <f t="shared" si="14"/>
        <v>48124</v>
      </c>
      <c r="DT13" s="64">
        <f t="shared" si="14"/>
        <v>10300</v>
      </c>
      <c r="DU13" s="64">
        <f t="shared" si="14"/>
        <v>10300</v>
      </c>
      <c r="DV13" s="64">
        <f t="shared" ref="DV13:DW13" si="15">SUM(DV14:DV17)</f>
        <v>10300</v>
      </c>
      <c r="DW13" s="64">
        <f t="shared" si="15"/>
        <v>10300</v>
      </c>
      <c r="DX13" s="64">
        <f t="shared" ref="DX13:DY13" si="16">SUM(DX14:DX17)</f>
        <v>10300</v>
      </c>
      <c r="DY13" s="64">
        <f t="shared" si="16"/>
        <v>28926.57</v>
      </c>
      <c r="DZ13" s="64">
        <f t="shared" ref="DZ13:EA13" si="17">SUM(DZ14:DZ17)</f>
        <v>28926.57</v>
      </c>
      <c r="EA13" s="64">
        <f t="shared" si="17"/>
        <v>28926.57</v>
      </c>
    </row>
    <row r="14" spans="1:131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8">
        <v>0</v>
      </c>
      <c r="DU14" s="98">
        <v>0</v>
      </c>
      <c r="DV14" s="98">
        <v>0</v>
      </c>
      <c r="DW14" s="98">
        <v>0</v>
      </c>
      <c r="DX14" s="98">
        <v>0</v>
      </c>
      <c r="DY14" s="98">
        <v>18626.57</v>
      </c>
      <c r="DZ14" s="98">
        <v>18626.57</v>
      </c>
      <c r="EA14" s="98">
        <v>18626.57</v>
      </c>
    </row>
    <row r="15" spans="1:131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8">
        <v>0</v>
      </c>
      <c r="DU15" s="98">
        <v>0</v>
      </c>
      <c r="DV15" s="98">
        <v>0</v>
      </c>
      <c r="DW15" s="98">
        <v>0</v>
      </c>
      <c r="DX15" s="98">
        <v>0</v>
      </c>
      <c r="DY15" s="98">
        <v>0</v>
      </c>
      <c r="DZ15" s="98">
        <v>0</v>
      </c>
      <c r="EA15" s="74">
        <v>0</v>
      </c>
    </row>
    <row r="16" spans="1:131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8">
        <v>10300</v>
      </c>
      <c r="DU16" s="98">
        <v>10300</v>
      </c>
      <c r="DV16" s="98">
        <v>10300</v>
      </c>
      <c r="DW16" s="98">
        <v>10300</v>
      </c>
      <c r="DX16" s="98">
        <v>10300</v>
      </c>
      <c r="DY16" s="98">
        <v>10300</v>
      </c>
      <c r="DZ16" s="98">
        <v>10300</v>
      </c>
      <c r="EA16" s="98">
        <v>10300</v>
      </c>
    </row>
    <row r="17" spans="1:131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8">
        <v>0</v>
      </c>
      <c r="DU17" s="98">
        <v>0</v>
      </c>
      <c r="DV17" s="98">
        <v>0</v>
      </c>
      <c r="DW17" s="98">
        <v>0</v>
      </c>
      <c r="DX17" s="98">
        <v>0</v>
      </c>
      <c r="DY17" s="98">
        <v>0</v>
      </c>
      <c r="DZ17" s="98">
        <v>0</v>
      </c>
      <c r="EA17" s="74">
        <v>0</v>
      </c>
    </row>
    <row r="18" spans="1:131" x14ac:dyDescent="0.35">
      <c r="A18" s="49" t="s">
        <v>72</v>
      </c>
      <c r="B18" s="78" t="s">
        <v>32</v>
      </c>
      <c r="C18" s="51" t="s">
        <v>49</v>
      </c>
      <c r="D18" s="61">
        <f t="shared" ref="D18:AM18" si="18">SUM(D19:D22)</f>
        <v>989113.49000000011</v>
      </c>
      <c r="E18" s="62">
        <f t="shared" si="18"/>
        <v>990322.21</v>
      </c>
      <c r="F18" s="62">
        <f t="shared" si="18"/>
        <v>991721.32</v>
      </c>
      <c r="G18" s="62">
        <f t="shared" si="18"/>
        <v>792549.04999999993</v>
      </c>
      <c r="H18" s="62">
        <f t="shared" si="18"/>
        <v>792549.04999999993</v>
      </c>
      <c r="I18" s="62">
        <f t="shared" si="18"/>
        <v>787944.84</v>
      </c>
      <c r="J18" s="62">
        <f t="shared" si="18"/>
        <v>788627.96000000008</v>
      </c>
      <c r="K18" s="62">
        <f t="shared" si="18"/>
        <v>788847.77000000014</v>
      </c>
      <c r="L18" s="62">
        <f t="shared" si="18"/>
        <v>789271.44000000018</v>
      </c>
      <c r="M18" s="62">
        <f t="shared" si="18"/>
        <v>789929.83000000007</v>
      </c>
      <c r="N18" s="62">
        <f t="shared" si="18"/>
        <v>805938.21000000008</v>
      </c>
      <c r="O18" s="62">
        <f t="shared" si="18"/>
        <v>805763.65</v>
      </c>
      <c r="P18" s="54">
        <f t="shared" si="18"/>
        <v>806266.8600000001</v>
      </c>
      <c r="Q18" s="54">
        <f t="shared" si="18"/>
        <v>740891.34</v>
      </c>
      <c r="R18" s="54">
        <f t="shared" si="18"/>
        <v>741478.66</v>
      </c>
      <c r="S18" s="54">
        <f t="shared" si="18"/>
        <v>741986.47000000009</v>
      </c>
      <c r="T18" s="54">
        <f t="shared" si="18"/>
        <v>755397.69000000006</v>
      </c>
      <c r="U18" s="55">
        <f t="shared" si="18"/>
        <v>755939.87</v>
      </c>
      <c r="V18" s="55">
        <f t="shared" si="18"/>
        <v>756704.27</v>
      </c>
      <c r="W18" s="55">
        <f t="shared" si="18"/>
        <v>761001.11</v>
      </c>
      <c r="X18" s="55">
        <f t="shared" si="18"/>
        <v>760940.65</v>
      </c>
      <c r="Y18" s="55">
        <f t="shared" si="18"/>
        <v>761107.48999999987</v>
      </c>
      <c r="Z18" s="55">
        <f t="shared" si="18"/>
        <v>766969.1399999999</v>
      </c>
      <c r="AA18" s="55">
        <f t="shared" si="18"/>
        <v>767407.07</v>
      </c>
      <c r="AB18" s="55">
        <f t="shared" si="18"/>
        <v>780747.25</v>
      </c>
      <c r="AC18" s="55">
        <f t="shared" si="18"/>
        <v>802353.4800000001</v>
      </c>
      <c r="AD18" s="55">
        <f t="shared" si="18"/>
        <v>801759.88000000012</v>
      </c>
      <c r="AE18" s="55">
        <f t="shared" si="18"/>
        <v>743402.89399999997</v>
      </c>
      <c r="AF18" s="55">
        <f t="shared" si="18"/>
        <v>744573.73499999999</v>
      </c>
      <c r="AG18" s="55">
        <f t="shared" si="18"/>
        <v>674598.7699999999</v>
      </c>
      <c r="AH18" s="55">
        <f t="shared" si="18"/>
        <v>678934.25999999989</v>
      </c>
      <c r="AI18" s="55">
        <f t="shared" si="18"/>
        <v>684273.97</v>
      </c>
      <c r="AJ18" s="55">
        <f t="shared" si="18"/>
        <v>684611.69</v>
      </c>
      <c r="AK18" s="55">
        <f t="shared" si="18"/>
        <v>690011.32</v>
      </c>
      <c r="AL18" s="55">
        <f t="shared" si="18"/>
        <v>683623.72000000009</v>
      </c>
      <c r="AM18" s="55">
        <f t="shared" si="18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19">SUM(AS19:AS22)</f>
        <v>681961.76</v>
      </c>
      <c r="AT18" s="79">
        <f t="shared" si="19"/>
        <v>686253.77364051004</v>
      </c>
      <c r="AU18" s="79">
        <f t="shared" si="19"/>
        <v>693883.75000000012</v>
      </c>
      <c r="AV18" s="79">
        <f t="shared" si="19"/>
        <v>694200.84000000008</v>
      </c>
      <c r="AW18" s="79">
        <f t="shared" si="19"/>
        <v>697420.50000000012</v>
      </c>
      <c r="AX18" s="79">
        <f t="shared" si="19"/>
        <v>697211.31</v>
      </c>
      <c r="AY18" s="79">
        <f t="shared" si="19"/>
        <v>697236.47999999998</v>
      </c>
      <c r="AZ18" s="9">
        <f t="shared" si="19"/>
        <v>702572.12</v>
      </c>
      <c r="BA18" s="9">
        <f t="shared" si="19"/>
        <v>710079.15</v>
      </c>
      <c r="BB18" s="9">
        <f t="shared" si="19"/>
        <v>710395.73</v>
      </c>
      <c r="BC18" s="9">
        <f t="shared" si="19"/>
        <v>723702.08</v>
      </c>
      <c r="BD18" s="9">
        <f t="shared" si="19"/>
        <v>724023.95</v>
      </c>
      <c r="BE18" s="56">
        <f t="shared" si="19"/>
        <v>724541.94000000006</v>
      </c>
      <c r="BF18" s="56">
        <f t="shared" si="19"/>
        <v>643142.22</v>
      </c>
      <c r="BG18" s="56">
        <f t="shared" si="19"/>
        <v>643507.61</v>
      </c>
      <c r="BH18" s="63">
        <f t="shared" si="19"/>
        <v>644102.98</v>
      </c>
      <c r="BI18" s="63">
        <f t="shared" si="19"/>
        <v>644703.78</v>
      </c>
      <c r="BJ18" s="63">
        <f t="shared" si="19"/>
        <v>644709.82000000007</v>
      </c>
      <c r="BK18" s="63">
        <f t="shared" si="19"/>
        <v>662007.39</v>
      </c>
      <c r="BL18" s="63">
        <f t="shared" si="19"/>
        <v>664728.33000000007</v>
      </c>
      <c r="BM18" s="63">
        <f t="shared" si="19"/>
        <v>643281.56000000006</v>
      </c>
      <c r="BN18" s="63">
        <f t="shared" si="19"/>
        <v>643401.29</v>
      </c>
      <c r="BO18" s="63">
        <f t="shared" si="19"/>
        <v>650287.34000000008</v>
      </c>
      <c r="BP18" s="63">
        <f t="shared" si="19"/>
        <v>650905.29</v>
      </c>
      <c r="BQ18" s="63">
        <f t="shared" si="19"/>
        <v>659101.37</v>
      </c>
      <c r="BR18" s="63">
        <f t="shared" si="19"/>
        <v>738793.88</v>
      </c>
      <c r="BS18" s="63">
        <f t="shared" si="19"/>
        <v>739138.02</v>
      </c>
      <c r="BT18" s="63">
        <f t="shared" si="19"/>
        <v>739637.95000000007</v>
      </c>
      <c r="BU18" s="63">
        <f t="shared" si="19"/>
        <v>740264.62</v>
      </c>
      <c r="BV18" s="63">
        <f t="shared" si="19"/>
        <v>734478.71000000008</v>
      </c>
      <c r="BW18" s="63">
        <f t="shared" si="19"/>
        <v>742715.83000000007</v>
      </c>
      <c r="BX18" s="63">
        <f t="shared" si="19"/>
        <v>742157.96000000008</v>
      </c>
      <c r="BY18" s="63">
        <f t="shared" si="19"/>
        <v>752608.81</v>
      </c>
      <c r="BZ18" s="63">
        <f t="shared" si="19"/>
        <v>752963.44000000006</v>
      </c>
      <c r="CA18" s="63">
        <f t="shared" si="19"/>
        <v>763756.93</v>
      </c>
      <c r="CB18" s="63">
        <f t="shared" si="19"/>
        <v>769576.12</v>
      </c>
      <c r="CC18" s="63">
        <f t="shared" si="19"/>
        <v>770442.41</v>
      </c>
      <c r="CD18" s="63">
        <f t="shared" si="19"/>
        <v>776519.6235407301</v>
      </c>
      <c r="CE18" s="63">
        <f t="shared" si="19"/>
        <v>787703.81</v>
      </c>
      <c r="CF18" s="63">
        <f t="shared" si="19"/>
        <v>794057.25</v>
      </c>
      <c r="CG18" s="63">
        <f t="shared" si="19"/>
        <v>751635.79</v>
      </c>
      <c r="CH18" s="63">
        <f t="shared" si="19"/>
        <v>752247.09</v>
      </c>
      <c r="CI18" s="63">
        <f t="shared" si="19"/>
        <v>705329.5</v>
      </c>
      <c r="CJ18" s="64">
        <f t="shared" si="19"/>
        <v>706249.26</v>
      </c>
      <c r="CK18" s="64">
        <f t="shared" si="19"/>
        <v>712334.94000000006</v>
      </c>
      <c r="CL18" s="64">
        <f t="shared" si="19"/>
        <v>712654.15</v>
      </c>
      <c r="CM18" s="64">
        <f t="shared" si="19"/>
        <v>724164.74</v>
      </c>
      <c r="CN18" s="64">
        <f t="shared" si="19"/>
        <v>735350.64</v>
      </c>
      <c r="CO18" s="64">
        <f t="shared" si="19"/>
        <v>736067.94000000006</v>
      </c>
      <c r="CP18" s="64">
        <f t="shared" si="19"/>
        <v>743001.76</v>
      </c>
      <c r="CQ18" s="64">
        <f t="shared" si="19"/>
        <v>744109.55</v>
      </c>
      <c r="CR18" s="64">
        <f t="shared" si="19"/>
        <v>745024.16</v>
      </c>
      <c r="CS18" s="64">
        <f t="shared" si="19"/>
        <v>762408.3</v>
      </c>
      <c r="CT18" s="64">
        <f t="shared" si="19"/>
        <v>762397.53</v>
      </c>
      <c r="CU18" s="64">
        <f t="shared" si="19"/>
        <v>788947.47</v>
      </c>
      <c r="CV18" s="64">
        <f t="shared" si="19"/>
        <v>793369.69000000006</v>
      </c>
      <c r="CW18" s="64">
        <f t="shared" si="19"/>
        <v>801537.94000000006</v>
      </c>
      <c r="CX18" s="64">
        <f t="shared" si="19"/>
        <v>801785.42</v>
      </c>
      <c r="CY18" s="64">
        <f t="shared" si="19"/>
        <v>807549.19000000006</v>
      </c>
      <c r="CZ18" s="64">
        <f t="shared" si="19"/>
        <v>797793.27600000007</v>
      </c>
      <c r="DA18" s="64">
        <f t="shared" si="19"/>
        <v>798684.41</v>
      </c>
      <c r="DB18" s="64">
        <f t="shared" si="19"/>
        <v>775775.18</v>
      </c>
      <c r="DC18" s="64">
        <f t="shared" si="19"/>
        <v>776416.35</v>
      </c>
      <c r="DD18" s="64">
        <f t="shared" si="19"/>
        <v>777411.10201464861</v>
      </c>
      <c r="DE18" s="64">
        <f t="shared" ref="DE18:DU18" si="20">SUM(DE19:DE22)</f>
        <v>778385.67</v>
      </c>
      <c r="DF18" s="64">
        <f t="shared" si="20"/>
        <v>764660.49</v>
      </c>
      <c r="DG18" s="64">
        <f t="shared" si="20"/>
        <v>672817.4</v>
      </c>
      <c r="DH18" s="64">
        <f t="shared" si="20"/>
        <v>639938.62</v>
      </c>
      <c r="DI18" s="64">
        <f t="shared" si="20"/>
        <v>647867.52</v>
      </c>
      <c r="DJ18" s="64">
        <f t="shared" si="20"/>
        <v>648030.22400000005</v>
      </c>
      <c r="DK18" s="64">
        <f t="shared" si="20"/>
        <v>653698.24</v>
      </c>
      <c r="DL18" s="64">
        <f t="shared" si="20"/>
        <v>661462.52</v>
      </c>
      <c r="DM18" s="64">
        <f t="shared" si="20"/>
        <v>662478.38</v>
      </c>
      <c r="DN18" s="64">
        <f t="shared" si="20"/>
        <v>673403.58000000007</v>
      </c>
      <c r="DO18" s="64">
        <f t="shared" si="20"/>
        <v>673595.33000000007</v>
      </c>
      <c r="DP18" s="64">
        <f t="shared" si="20"/>
        <v>674086.54500000004</v>
      </c>
      <c r="DQ18" s="64">
        <f t="shared" si="20"/>
        <v>693327.33400000003</v>
      </c>
      <c r="DR18" s="64">
        <f t="shared" si="20"/>
        <v>728392.2300000001</v>
      </c>
      <c r="DS18" s="64">
        <f t="shared" si="20"/>
        <v>774392.98</v>
      </c>
      <c r="DT18" s="99">
        <f t="shared" si="20"/>
        <v>802126.12</v>
      </c>
      <c r="DU18" s="99">
        <f t="shared" si="20"/>
        <v>802126.12</v>
      </c>
      <c r="DV18" s="99">
        <f t="shared" ref="DV18:DW18" si="21">SUM(DV19:DV22)</f>
        <v>815517.09</v>
      </c>
      <c r="DW18" s="99">
        <f t="shared" si="21"/>
        <v>826744.82000000007</v>
      </c>
      <c r="DX18" s="99">
        <f t="shared" ref="DX18:DY18" si="22">SUM(DX19:DX22)</f>
        <v>839752.45000000007</v>
      </c>
      <c r="DY18" s="99">
        <f t="shared" si="22"/>
        <v>821537.19000000006</v>
      </c>
      <c r="DZ18" s="99">
        <f t="shared" ref="DZ18:EA18" si="23">SUM(DZ19:DZ22)</f>
        <v>837064.8</v>
      </c>
      <c r="EA18" s="99">
        <f t="shared" si="23"/>
        <v>852325.28</v>
      </c>
    </row>
    <row r="19" spans="1:131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8">
        <v>802125.97</v>
      </c>
      <c r="DU19" s="98">
        <v>802125.97</v>
      </c>
      <c r="DV19" s="98">
        <v>815516.94</v>
      </c>
      <c r="DW19" s="98">
        <v>826744.67</v>
      </c>
      <c r="DX19" s="98">
        <v>839752.3</v>
      </c>
      <c r="DY19" s="98">
        <v>821537.04</v>
      </c>
      <c r="DZ19" s="98">
        <v>837064.65</v>
      </c>
      <c r="EA19" s="98">
        <v>852324.13</v>
      </c>
    </row>
    <row r="20" spans="1:131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24">0-AG15</f>
        <v>0</v>
      </c>
      <c r="AH20" s="70">
        <f t="shared" si="24"/>
        <v>0</v>
      </c>
      <c r="AI20" s="70">
        <f t="shared" si="24"/>
        <v>0</v>
      </c>
      <c r="AJ20" s="70">
        <f t="shared" si="24"/>
        <v>0</v>
      </c>
      <c r="AK20" s="70">
        <f t="shared" si="24"/>
        <v>0</v>
      </c>
      <c r="AL20" s="70">
        <f t="shared" si="24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8">
        <v>0</v>
      </c>
      <c r="DU20" s="98">
        <v>0</v>
      </c>
      <c r="DV20" s="98">
        <v>0</v>
      </c>
      <c r="DW20" s="98">
        <v>0</v>
      </c>
      <c r="DX20" s="98">
        <v>0</v>
      </c>
      <c r="DY20" s="98">
        <v>0</v>
      </c>
      <c r="DZ20" s="98">
        <v>0</v>
      </c>
      <c r="EA20" s="74">
        <v>0</v>
      </c>
    </row>
    <row r="21" spans="1:131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</row>
    <row r="22" spans="1:131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  <c r="EA22" s="74">
        <v>1.1499999999999999</v>
      </c>
    </row>
    <row r="23" spans="1:131" x14ac:dyDescent="0.35">
      <c r="A23" s="49" t="s">
        <v>77</v>
      </c>
      <c r="B23" s="60" t="s">
        <v>35</v>
      </c>
      <c r="C23" s="51" t="s">
        <v>44</v>
      </c>
      <c r="D23" s="61">
        <f t="shared" ref="D23:AI23" si="25">D24+D30</f>
        <v>988790.75936999987</v>
      </c>
      <c r="E23" s="62">
        <f t="shared" si="25"/>
        <v>989036.85355999996</v>
      </c>
      <c r="F23" s="62">
        <f t="shared" si="25"/>
        <v>969147.32040000008</v>
      </c>
      <c r="G23" s="62">
        <f t="shared" si="25"/>
        <v>1192676.7069599999</v>
      </c>
      <c r="H23" s="62">
        <f t="shared" si="25"/>
        <v>1216502.4066000003</v>
      </c>
      <c r="I23" s="62">
        <f t="shared" si="25"/>
        <v>1227864.9310200003</v>
      </c>
      <c r="J23" s="62">
        <f t="shared" si="25"/>
        <v>1230925.9461699999</v>
      </c>
      <c r="K23" s="62">
        <f t="shared" si="25"/>
        <v>1225944.9040000001</v>
      </c>
      <c r="L23" s="62">
        <f t="shared" si="25"/>
        <v>1241960.3099999998</v>
      </c>
      <c r="M23" s="62">
        <f t="shared" si="25"/>
        <v>1245463.3429700001</v>
      </c>
      <c r="N23" s="62">
        <f t="shared" si="25"/>
        <v>1249265.31006</v>
      </c>
      <c r="O23" s="62">
        <f t="shared" si="25"/>
        <v>1252810.9733400003</v>
      </c>
      <c r="P23" s="54">
        <f t="shared" si="25"/>
        <v>1260519.15973</v>
      </c>
      <c r="Q23" s="54">
        <f t="shared" si="25"/>
        <v>1278616.3289400002</v>
      </c>
      <c r="R23" s="54">
        <f t="shared" si="25"/>
        <v>1292220.7340999998</v>
      </c>
      <c r="S23" s="54">
        <f t="shared" si="25"/>
        <v>1288413.09928</v>
      </c>
      <c r="T23" s="54">
        <f t="shared" si="25"/>
        <v>1309342.4064500001</v>
      </c>
      <c r="U23" s="55">
        <f t="shared" si="25"/>
        <v>1320210.2649599998</v>
      </c>
      <c r="V23" s="55">
        <f t="shared" si="25"/>
        <v>1322759.6212000002</v>
      </c>
      <c r="W23" s="55">
        <f t="shared" si="25"/>
        <v>1316276.2434599998</v>
      </c>
      <c r="X23" s="55">
        <f t="shared" si="25"/>
        <v>1315743.4576000003</v>
      </c>
      <c r="Y23" s="55">
        <f t="shared" si="25"/>
        <v>1313642.5281099998</v>
      </c>
      <c r="Z23" s="55">
        <f t="shared" si="25"/>
        <v>1306406.3199230002</v>
      </c>
      <c r="AA23" s="55">
        <f t="shared" si="25"/>
        <v>1310340.4601072001</v>
      </c>
      <c r="AB23" s="55">
        <f t="shared" si="25"/>
        <v>1245446.7671700001</v>
      </c>
      <c r="AC23" s="55">
        <f t="shared" si="25"/>
        <v>1253003.2915399999</v>
      </c>
      <c r="AD23" s="55">
        <f t="shared" si="25"/>
        <v>1212205.5786000001</v>
      </c>
      <c r="AE23" s="55">
        <f t="shared" si="25"/>
        <v>1215708.0604699999</v>
      </c>
      <c r="AF23" s="55">
        <f t="shared" si="25"/>
        <v>1321954.5215600003</v>
      </c>
      <c r="AG23" s="55">
        <f t="shared" si="25"/>
        <v>1321587.4209999999</v>
      </c>
      <c r="AH23" s="55">
        <f t="shared" si="25"/>
        <v>1291515.5162</v>
      </c>
      <c r="AI23" s="55">
        <f t="shared" si="25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26">AS24+AS30</f>
        <v>1340273.0387200001</v>
      </c>
      <c r="AT23" s="56">
        <f t="shared" si="26"/>
        <v>1275211.3199999998</v>
      </c>
      <c r="AU23" s="56">
        <f t="shared" si="26"/>
        <v>1265271.5691899997</v>
      </c>
      <c r="AV23" s="81">
        <f t="shared" si="26"/>
        <v>1269063.51</v>
      </c>
      <c r="AW23" s="81">
        <f t="shared" si="26"/>
        <v>1348877.5699999998</v>
      </c>
      <c r="AX23" s="79">
        <f t="shared" si="26"/>
        <v>1273779.3599999999</v>
      </c>
      <c r="AY23" s="79">
        <f t="shared" si="26"/>
        <v>1248680.6200000001</v>
      </c>
      <c r="AZ23" s="9">
        <f t="shared" si="26"/>
        <v>1332157.5699999998</v>
      </c>
      <c r="BA23" s="9">
        <f t="shared" si="26"/>
        <v>1309567.93</v>
      </c>
      <c r="BB23" s="9">
        <f t="shared" si="26"/>
        <v>1280942.6299999999</v>
      </c>
      <c r="BC23" s="9">
        <f t="shared" si="26"/>
        <v>1330156.46</v>
      </c>
      <c r="BD23" s="9">
        <f t="shared" si="26"/>
        <v>1336460.52</v>
      </c>
      <c r="BE23" s="56">
        <f t="shared" si="26"/>
        <v>1249991.9099999999</v>
      </c>
      <c r="BF23" s="56">
        <f t="shared" si="26"/>
        <v>1294109.96</v>
      </c>
      <c r="BG23" s="56">
        <f t="shared" si="26"/>
        <v>1255361.1800000002</v>
      </c>
      <c r="BH23" s="63">
        <f t="shared" si="26"/>
        <v>1226710.01</v>
      </c>
      <c r="BI23" s="63">
        <f t="shared" si="26"/>
        <v>1299876.3099999998</v>
      </c>
      <c r="BJ23" s="63">
        <f t="shared" si="26"/>
        <v>1260541.3999999999</v>
      </c>
      <c r="BK23" s="63">
        <f t="shared" si="26"/>
        <v>1246281.79</v>
      </c>
      <c r="BL23" s="63">
        <f t="shared" si="26"/>
        <v>1318028.97</v>
      </c>
      <c r="BM23" s="63">
        <f t="shared" si="26"/>
        <v>1320057.9699532001</v>
      </c>
      <c r="BN23" s="63">
        <f t="shared" si="26"/>
        <v>1284671.8399999999</v>
      </c>
      <c r="BO23" s="63">
        <f t="shared" si="26"/>
        <v>1351858.9200000002</v>
      </c>
      <c r="BP23" s="63">
        <f t="shared" si="26"/>
        <v>1359536.8719199998</v>
      </c>
      <c r="BQ23" s="63">
        <f t="shared" si="26"/>
        <v>1294020.51</v>
      </c>
      <c r="BR23" s="63">
        <f t="shared" si="26"/>
        <v>1305847.9400000002</v>
      </c>
      <c r="BS23" s="63">
        <f t="shared" si="26"/>
        <v>1348908.23</v>
      </c>
      <c r="BT23" s="63">
        <f t="shared" si="26"/>
        <v>1309502.03</v>
      </c>
      <c r="BU23" s="63">
        <f t="shared" si="26"/>
        <v>1365516.95</v>
      </c>
      <c r="BV23" s="63">
        <f t="shared" si="26"/>
        <v>1383403.06</v>
      </c>
      <c r="BW23" s="63">
        <f t="shared" si="26"/>
        <v>1357335.5104400001</v>
      </c>
      <c r="BX23" s="63">
        <f t="shared" si="26"/>
        <v>1435682.86</v>
      </c>
      <c r="BY23" s="63">
        <f t="shared" si="26"/>
        <v>1387173.15</v>
      </c>
      <c r="BZ23" s="63">
        <f t="shared" si="26"/>
        <v>1379498.44</v>
      </c>
      <c r="CA23" s="63">
        <f t="shared" si="26"/>
        <v>1427882.04</v>
      </c>
      <c r="CB23" s="63">
        <f t="shared" si="26"/>
        <v>1401609.8199999998</v>
      </c>
      <c r="CC23" s="63">
        <f t="shared" si="26"/>
        <v>1352746.2711099999</v>
      </c>
      <c r="CD23" s="63">
        <f t="shared" si="26"/>
        <v>1426752.0783299999</v>
      </c>
      <c r="CE23" s="63">
        <f t="shared" si="26"/>
        <v>1432061.33</v>
      </c>
      <c r="CF23" s="63">
        <f t="shared" si="26"/>
        <v>1421286.6343200002</v>
      </c>
      <c r="CG23" s="63">
        <f t="shared" si="26"/>
        <v>1400399.97596</v>
      </c>
      <c r="CH23" s="63">
        <f t="shared" si="26"/>
        <v>1409069.84</v>
      </c>
      <c r="CI23" s="63">
        <f t="shared" si="26"/>
        <v>1405448.6176799999</v>
      </c>
      <c r="CJ23" s="64">
        <f t="shared" si="26"/>
        <v>1412092.589952</v>
      </c>
      <c r="CK23" s="64">
        <f t="shared" si="26"/>
        <v>1409973.97</v>
      </c>
      <c r="CL23" s="64">
        <f t="shared" si="26"/>
        <v>1379673.39466</v>
      </c>
      <c r="CM23" s="64">
        <f t="shared" si="26"/>
        <v>1390553.0004960001</v>
      </c>
      <c r="CN23" s="64">
        <f t="shared" si="26"/>
        <v>1375965.52</v>
      </c>
      <c r="CO23" s="64">
        <f t="shared" si="26"/>
        <v>1383166.25</v>
      </c>
      <c r="CP23" s="64">
        <f t="shared" si="26"/>
        <v>1393554.8969999999</v>
      </c>
      <c r="CQ23" s="64">
        <f t="shared" si="26"/>
        <v>1397152.5059359998</v>
      </c>
      <c r="CR23" s="64">
        <f t="shared" si="26"/>
        <v>1370556.5699999998</v>
      </c>
      <c r="CS23" s="64">
        <f t="shared" si="26"/>
        <v>1387187.3118100001</v>
      </c>
      <c r="CT23" s="64">
        <f t="shared" si="26"/>
        <v>1379266.3399999999</v>
      </c>
      <c r="CU23" s="64">
        <f t="shared" si="26"/>
        <v>1353074.4999999998</v>
      </c>
      <c r="CV23" s="64">
        <f t="shared" si="26"/>
        <v>1373849.5398600001</v>
      </c>
      <c r="CW23" s="64">
        <f t="shared" si="26"/>
        <v>1392502.21</v>
      </c>
      <c r="CX23" s="64">
        <f t="shared" si="26"/>
        <v>1381633.19</v>
      </c>
      <c r="CY23" s="64">
        <f t="shared" si="26"/>
        <v>1363960.0539332891</v>
      </c>
      <c r="CZ23" s="64">
        <f t="shared" si="26"/>
        <v>1444675.398614536</v>
      </c>
      <c r="DA23" s="64">
        <f t="shared" si="26"/>
        <v>1441978.6187998862</v>
      </c>
      <c r="DB23" s="64">
        <f t="shared" si="26"/>
        <v>1443990.822834</v>
      </c>
      <c r="DC23" s="64">
        <f t="shared" si="26"/>
        <v>1425842.9988197999</v>
      </c>
      <c r="DD23" s="64">
        <f t="shared" si="26"/>
        <v>1419915.8814719999</v>
      </c>
      <c r="DE23" s="64">
        <f t="shared" ref="DE23" si="27">DE24+DE30</f>
        <v>1424597.011992</v>
      </c>
      <c r="DF23" s="64">
        <f>DF24+DF30+0.01</f>
        <v>1413787.9963509999</v>
      </c>
      <c r="DG23" s="64">
        <f t="shared" ref="DG23:DU23" si="28">DG24+DG30</f>
        <v>1431999.798372</v>
      </c>
      <c r="DH23" s="64">
        <f t="shared" si="28"/>
        <v>1450799.2508759997</v>
      </c>
      <c r="DI23" s="64">
        <f t="shared" si="28"/>
        <v>1430550.3356310001</v>
      </c>
      <c r="DJ23" s="64">
        <f t="shared" si="28"/>
        <v>1430054.8783320002</v>
      </c>
      <c r="DK23" s="64">
        <f t="shared" si="28"/>
        <v>1417356.3776100001</v>
      </c>
      <c r="DL23" s="64">
        <f t="shared" si="28"/>
        <v>1411964.31663</v>
      </c>
      <c r="DM23" s="64">
        <f t="shared" si="28"/>
        <v>1453490.8218240002</v>
      </c>
      <c r="DN23" s="64">
        <f t="shared" si="28"/>
        <v>1451939.6136960001</v>
      </c>
      <c r="DO23" s="64">
        <f t="shared" si="28"/>
        <v>1407690.0757920002</v>
      </c>
      <c r="DP23" s="64">
        <f t="shared" si="28"/>
        <v>1396182.4008309999</v>
      </c>
      <c r="DQ23" s="64">
        <f t="shared" si="28"/>
        <v>1396804.6795500002</v>
      </c>
      <c r="DR23" s="64">
        <f t="shared" si="28"/>
        <v>1383137.863407</v>
      </c>
      <c r="DS23" s="64">
        <f t="shared" si="28"/>
        <v>1413925.9697460001</v>
      </c>
      <c r="DT23" s="64">
        <f t="shared" si="28"/>
        <v>1424288.2424119997</v>
      </c>
      <c r="DU23" s="64">
        <f t="shared" si="28"/>
        <v>1418236.221996</v>
      </c>
      <c r="DV23" s="64">
        <f t="shared" ref="DV23:DW23" si="29">DV24+DV30</f>
        <v>1417197.1147940001</v>
      </c>
      <c r="DW23" s="64">
        <f t="shared" si="29"/>
        <v>1403039.4510830003</v>
      </c>
      <c r="DX23" s="64">
        <f t="shared" ref="DX23:DY23" si="30">DX24+DX30</f>
        <v>1400593.8358840002</v>
      </c>
      <c r="DY23" s="64">
        <f t="shared" si="30"/>
        <v>1395753.7576099997</v>
      </c>
      <c r="DZ23" s="64">
        <f t="shared" ref="DZ23:EA23" si="31">DZ24+DZ30</f>
        <v>1382001.2802096</v>
      </c>
      <c r="EA23" s="64">
        <f t="shared" si="31"/>
        <v>1378491.06528</v>
      </c>
    </row>
    <row r="24" spans="1:131" x14ac:dyDescent="0.35">
      <c r="A24" s="49" t="s">
        <v>78</v>
      </c>
      <c r="B24" s="78" t="s">
        <v>36</v>
      </c>
      <c r="C24" s="51" t="s">
        <v>54</v>
      </c>
      <c r="D24" s="61">
        <f t="shared" ref="D24:O24" si="32">SUM(D25:D29)</f>
        <v>77695.080780000004</v>
      </c>
      <c r="E24" s="62">
        <f t="shared" si="32"/>
        <v>75607.229530000011</v>
      </c>
      <c r="F24" s="62">
        <f t="shared" si="32"/>
        <v>41540.734320000003</v>
      </c>
      <c r="G24" s="62">
        <f t="shared" si="32"/>
        <v>24411.99222</v>
      </c>
      <c r="H24" s="62">
        <f t="shared" si="32"/>
        <v>41956.486799999999</v>
      </c>
      <c r="I24" s="62">
        <f t="shared" si="32"/>
        <v>39288.248999999996</v>
      </c>
      <c r="J24" s="62">
        <f t="shared" si="32"/>
        <v>34248.642940000005</v>
      </c>
      <c r="K24" s="62">
        <f t="shared" si="32"/>
        <v>30978.435600000001</v>
      </c>
      <c r="L24" s="62">
        <f t="shared" si="32"/>
        <v>39303.455999999998</v>
      </c>
      <c r="M24" s="62">
        <f t="shared" si="32"/>
        <v>32616.648960000002</v>
      </c>
      <c r="N24" s="62">
        <f t="shared" si="32"/>
        <v>39455.742359999997</v>
      </c>
      <c r="O24" s="62">
        <f t="shared" si="32"/>
        <v>3954.1640400000001</v>
      </c>
      <c r="P24" s="54">
        <f t="shared" ref="P24:AM24" si="33">SUM(P25:P29)</f>
        <v>4655.22498</v>
      </c>
      <c r="Q24" s="54">
        <f t="shared" si="33"/>
        <v>5731.2872699999998</v>
      </c>
      <c r="R24" s="54">
        <f t="shared" si="33"/>
        <v>5927.3861499999994</v>
      </c>
      <c r="S24" s="54">
        <f t="shared" si="33"/>
        <v>5796.3655600000002</v>
      </c>
      <c r="T24" s="54">
        <f t="shared" si="33"/>
        <v>5919.3732799999998</v>
      </c>
      <c r="U24" s="55">
        <f t="shared" si="33"/>
        <v>6003.0547200000001</v>
      </c>
      <c r="V24" s="55">
        <f t="shared" si="33"/>
        <v>6339.124240000001</v>
      </c>
      <c r="W24" s="55">
        <f t="shared" si="33"/>
        <v>6490.666729999999</v>
      </c>
      <c r="X24" s="55">
        <f t="shared" si="33"/>
        <v>17082.573200000003</v>
      </c>
      <c r="Y24" s="55">
        <f t="shared" si="33"/>
        <v>16814.76801</v>
      </c>
      <c r="Z24" s="55">
        <f t="shared" si="33"/>
        <v>16257.843622999999</v>
      </c>
      <c r="AA24" s="55">
        <f t="shared" si="33"/>
        <v>16145.160255999999</v>
      </c>
      <c r="AB24" s="55">
        <f t="shared" si="33"/>
        <v>15440.139252000001</v>
      </c>
      <c r="AC24" s="55">
        <f t="shared" si="33"/>
        <v>15539.229419999998</v>
      </c>
      <c r="AD24" s="55">
        <f t="shared" si="33"/>
        <v>5289.1213360000002</v>
      </c>
      <c r="AE24" s="55">
        <f t="shared" si="33"/>
        <v>5282.6434000000008</v>
      </c>
      <c r="AF24" s="55">
        <f t="shared" si="33"/>
        <v>7130.5630000000001</v>
      </c>
      <c r="AG24" s="55">
        <f t="shared" si="33"/>
        <v>6820.2749999999996</v>
      </c>
      <c r="AH24" s="55">
        <f t="shared" si="33"/>
        <v>5969.7509199999995</v>
      </c>
      <c r="AI24" s="55">
        <f t="shared" si="33"/>
        <v>6530.8766599999999</v>
      </c>
      <c r="AJ24" s="55">
        <f t="shared" si="33"/>
        <v>6725.0215199999993</v>
      </c>
      <c r="AK24" s="55">
        <f t="shared" si="33"/>
        <v>6971.49496</v>
      </c>
      <c r="AL24" s="55">
        <f t="shared" si="33"/>
        <v>6369.2561399999995</v>
      </c>
      <c r="AM24" s="55">
        <f t="shared" si="33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34">SUM(AS25:AS29)</f>
        <v>16977.620220000004</v>
      </c>
      <c r="AT24" s="9">
        <f t="shared" si="34"/>
        <v>15842.89</v>
      </c>
      <c r="AU24" s="9">
        <f t="shared" si="34"/>
        <v>15501.210000000001</v>
      </c>
      <c r="AV24" s="81">
        <f t="shared" si="34"/>
        <v>15351.49</v>
      </c>
      <c r="AW24" s="81">
        <f t="shared" si="34"/>
        <v>16100.630000000001</v>
      </c>
      <c r="AX24" s="79">
        <f t="shared" si="34"/>
        <v>15031.699999999999</v>
      </c>
      <c r="AY24" s="79">
        <f t="shared" si="34"/>
        <v>14278.08</v>
      </c>
      <c r="AZ24" s="9">
        <f t="shared" si="34"/>
        <v>14845.69</v>
      </c>
      <c r="BA24" s="9">
        <f t="shared" si="34"/>
        <v>17479.22</v>
      </c>
      <c r="BB24" s="9">
        <f t="shared" si="34"/>
        <v>5753.9</v>
      </c>
      <c r="BC24" s="9">
        <f t="shared" si="34"/>
        <v>6954.51</v>
      </c>
      <c r="BD24" s="9">
        <f t="shared" si="34"/>
        <v>6689.33</v>
      </c>
      <c r="BE24" s="56">
        <f t="shared" si="34"/>
        <v>6122.71</v>
      </c>
      <c r="BF24" s="56">
        <f t="shared" si="34"/>
        <v>6319.48</v>
      </c>
      <c r="BG24" s="56">
        <f t="shared" si="34"/>
        <v>5758.6100000000006</v>
      </c>
      <c r="BH24" s="63">
        <f t="shared" si="34"/>
        <v>5687.21</v>
      </c>
      <c r="BI24" s="63">
        <f t="shared" si="34"/>
        <v>6234.89</v>
      </c>
      <c r="BJ24" s="63">
        <f t="shared" si="34"/>
        <v>5986.79</v>
      </c>
      <c r="BK24" s="63">
        <f t="shared" si="34"/>
        <v>4271.58</v>
      </c>
      <c r="BL24" s="63">
        <f t="shared" si="34"/>
        <v>4016.9400000000005</v>
      </c>
      <c r="BM24" s="63">
        <f t="shared" si="34"/>
        <v>1822.29</v>
      </c>
      <c r="BN24" s="63">
        <f t="shared" si="34"/>
        <v>1764.1399999999999</v>
      </c>
      <c r="BO24" s="63">
        <f t="shared" si="34"/>
        <v>2502.5299999999997</v>
      </c>
      <c r="BP24" s="63">
        <f t="shared" si="34"/>
        <v>2522.9700000000003</v>
      </c>
      <c r="BQ24" s="63">
        <f t="shared" si="34"/>
        <v>2429.9899999999998</v>
      </c>
      <c r="BR24" s="63">
        <f t="shared" si="34"/>
        <v>2599.0500000000002</v>
      </c>
      <c r="BS24" s="63">
        <f t="shared" si="34"/>
        <v>2084.2999999999997</v>
      </c>
      <c r="BT24" s="63">
        <f t="shared" si="34"/>
        <v>2416.48</v>
      </c>
      <c r="BU24" s="63">
        <f t="shared" si="34"/>
        <v>2109.5500000000002</v>
      </c>
      <c r="BV24" s="63">
        <f t="shared" si="34"/>
        <v>2081.5899999999997</v>
      </c>
      <c r="BW24" s="63">
        <f t="shared" si="34"/>
        <v>2162.0756799999999</v>
      </c>
      <c r="BX24" s="63">
        <f t="shared" si="34"/>
        <v>2206.6</v>
      </c>
      <c r="BY24" s="63">
        <f t="shared" si="34"/>
        <v>2099.9</v>
      </c>
      <c r="BZ24" s="63">
        <f t="shared" si="34"/>
        <v>1797.9399999999998</v>
      </c>
      <c r="CA24" s="63">
        <f t="shared" si="34"/>
        <v>1545.87</v>
      </c>
      <c r="CB24" s="63">
        <f t="shared" si="34"/>
        <v>1501.1389999999999</v>
      </c>
      <c r="CC24" s="63">
        <f t="shared" si="34"/>
        <v>1384.0945400000001</v>
      </c>
      <c r="CD24" s="63">
        <f t="shared" si="34"/>
        <v>1494.3235199999999</v>
      </c>
      <c r="CE24" s="63">
        <f t="shared" si="34"/>
        <v>1441.38</v>
      </c>
      <c r="CF24" s="63">
        <f t="shared" si="34"/>
        <v>930.52679999999987</v>
      </c>
      <c r="CG24" s="63">
        <f t="shared" si="34"/>
        <v>1272.1770899999999</v>
      </c>
      <c r="CH24" s="63">
        <f t="shared" si="34"/>
        <v>1644.7199999999998</v>
      </c>
      <c r="CI24" s="63">
        <f t="shared" si="34"/>
        <v>1537.8</v>
      </c>
      <c r="CJ24" s="64">
        <f t="shared" si="34"/>
        <v>1409.18</v>
      </c>
      <c r="CK24" s="64">
        <f t="shared" si="34"/>
        <v>1409.71</v>
      </c>
      <c r="CL24" s="64">
        <f t="shared" si="34"/>
        <v>1332.1948199999999</v>
      </c>
      <c r="CM24" s="64">
        <f t="shared" si="34"/>
        <v>1427.328606</v>
      </c>
      <c r="CN24" s="64">
        <f t="shared" si="34"/>
        <v>1144.5900000000001</v>
      </c>
      <c r="CO24" s="64">
        <f t="shared" si="34"/>
        <v>1045.29</v>
      </c>
      <c r="CP24" s="64">
        <f t="shared" si="34"/>
        <v>885.9670000000001</v>
      </c>
      <c r="CQ24" s="64">
        <f t="shared" si="34"/>
        <v>884.9572159999999</v>
      </c>
      <c r="CR24" s="64">
        <f t="shared" si="34"/>
        <v>982.25</v>
      </c>
      <c r="CS24" s="64">
        <f t="shared" si="34"/>
        <v>944.65445499999998</v>
      </c>
      <c r="CT24" s="64">
        <f t="shared" si="34"/>
        <v>1332.66</v>
      </c>
      <c r="CU24" s="64">
        <f t="shared" si="34"/>
        <v>728.91</v>
      </c>
      <c r="CV24" s="64">
        <f t="shared" si="34"/>
        <v>737.43360600000005</v>
      </c>
      <c r="CW24" s="64">
        <f t="shared" si="34"/>
        <v>688.77</v>
      </c>
      <c r="CX24" s="64">
        <f t="shared" si="34"/>
        <v>603.02</v>
      </c>
      <c r="CY24" s="64">
        <f t="shared" si="34"/>
        <v>713.30445171680003</v>
      </c>
      <c r="CZ24" s="64">
        <f t="shared" si="34"/>
        <v>703.33187628619999</v>
      </c>
      <c r="DA24" s="64">
        <f t="shared" si="34"/>
        <v>3955.4875200000001</v>
      </c>
      <c r="DB24" s="64">
        <f t="shared" si="34"/>
        <v>4081.4553900000001</v>
      </c>
      <c r="DC24" s="64">
        <f t="shared" si="34"/>
        <v>4166.5169568000001</v>
      </c>
      <c r="DD24" s="64">
        <f t="shared" si="34"/>
        <v>822.78662400000007</v>
      </c>
      <c r="DE24" s="64">
        <f t="shared" ref="DE24:DU24" si="35">SUM(DE25:DE29)</f>
        <v>797.7307800000001</v>
      </c>
      <c r="DF24" s="64">
        <f t="shared" si="35"/>
        <v>798.00358299999994</v>
      </c>
      <c r="DG24" s="64">
        <f t="shared" si="35"/>
        <v>725.53080599999998</v>
      </c>
      <c r="DH24" s="64">
        <f t="shared" si="35"/>
        <v>648.10768399999984</v>
      </c>
      <c r="DI24" s="64">
        <f t="shared" si="35"/>
        <v>39793.388213999999</v>
      </c>
      <c r="DJ24" s="64">
        <f t="shared" si="35"/>
        <v>54066.016096000007</v>
      </c>
      <c r="DK24" s="64">
        <f t="shared" si="35"/>
        <v>59755.285905000004</v>
      </c>
      <c r="DL24" s="64">
        <f t="shared" si="35"/>
        <v>50781.681540000005</v>
      </c>
      <c r="DM24" s="64">
        <f t="shared" si="35"/>
        <v>51495.495168000009</v>
      </c>
      <c r="DN24" s="64">
        <f t="shared" si="35"/>
        <v>50985.871391000001</v>
      </c>
      <c r="DO24" s="64">
        <f t="shared" si="35"/>
        <v>25835.768959000001</v>
      </c>
      <c r="DP24" s="64">
        <f t="shared" si="35"/>
        <v>25889.959768000001</v>
      </c>
      <c r="DQ24" s="64">
        <f t="shared" si="35"/>
        <v>24113.050920000001</v>
      </c>
      <c r="DR24" s="64">
        <f t="shared" si="35"/>
        <v>14463.687040999999</v>
      </c>
      <c r="DS24" s="64">
        <f t="shared" si="35"/>
        <v>39078.920933999994</v>
      </c>
      <c r="DT24" s="64">
        <f t="shared" si="35"/>
        <v>39575.477703999997</v>
      </c>
      <c r="DU24" s="64">
        <f t="shared" si="35"/>
        <v>29301.163956000004</v>
      </c>
      <c r="DV24" s="64">
        <f t="shared" ref="DV24:DW24" si="36">SUM(DV25:DV29)</f>
        <v>29078.695322000003</v>
      </c>
      <c r="DW24" s="64">
        <f t="shared" si="36"/>
        <v>15144.477904000001</v>
      </c>
      <c r="DX24" s="64">
        <f t="shared" ref="DX24:DY24" si="37">SUM(DX25:DX29)</f>
        <v>15063.769025999998</v>
      </c>
      <c r="DY24" s="64">
        <f t="shared" si="37"/>
        <v>12061.130034999998</v>
      </c>
      <c r="DZ24" s="64">
        <f t="shared" ref="DZ24:EA24" si="38">SUM(DZ25:DZ29)</f>
        <v>787.94431999999995</v>
      </c>
      <c r="EA24" s="64">
        <f t="shared" si="38"/>
        <v>777.00520799999993</v>
      </c>
    </row>
    <row r="25" spans="1:131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  <c r="EA25" s="74">
        <v>454.59640799999994</v>
      </c>
    </row>
    <row r="26" spans="1:131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  <c r="EA26" s="74">
        <v>322.40879999999999</v>
      </c>
    </row>
    <row r="27" spans="1:131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</row>
    <row r="28" spans="1:131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</row>
    <row r="29" spans="1:131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  <c r="EA29" s="74">
        <v>0</v>
      </c>
    </row>
    <row r="30" spans="1:131" x14ac:dyDescent="0.35">
      <c r="A30" s="49" t="s">
        <v>84</v>
      </c>
      <c r="B30" s="78" t="s">
        <v>32</v>
      </c>
      <c r="C30" s="51" t="s">
        <v>60</v>
      </c>
      <c r="D30" s="61">
        <f t="shared" ref="D30:O30" si="39">SUM(D31:D35)</f>
        <v>911095.67858999991</v>
      </c>
      <c r="E30" s="62">
        <f t="shared" si="39"/>
        <v>913429.62402999995</v>
      </c>
      <c r="F30" s="62">
        <f t="shared" si="39"/>
        <v>927606.58608000004</v>
      </c>
      <c r="G30" s="62">
        <f t="shared" si="39"/>
        <v>1168264.71474</v>
      </c>
      <c r="H30" s="62">
        <f t="shared" si="39"/>
        <v>1174545.9198000003</v>
      </c>
      <c r="I30" s="62">
        <f t="shared" si="39"/>
        <v>1188576.6820200002</v>
      </c>
      <c r="J30" s="62">
        <f t="shared" si="39"/>
        <v>1196677.30323</v>
      </c>
      <c r="K30" s="62">
        <f t="shared" si="39"/>
        <v>1194966.4684000001</v>
      </c>
      <c r="L30" s="62">
        <f t="shared" si="39"/>
        <v>1202656.8539999998</v>
      </c>
      <c r="M30" s="62">
        <f t="shared" si="39"/>
        <v>1212846.6940100002</v>
      </c>
      <c r="N30" s="62">
        <f t="shared" si="39"/>
        <v>1209809.5677</v>
      </c>
      <c r="O30" s="62">
        <f t="shared" si="39"/>
        <v>1248856.8093000003</v>
      </c>
      <c r="P30" s="54">
        <f t="shared" ref="P30:AM30" si="40">SUM(P31:P35)</f>
        <v>1255863.93475</v>
      </c>
      <c r="Q30" s="54">
        <f t="shared" si="40"/>
        <v>1272885.0416700002</v>
      </c>
      <c r="R30" s="54">
        <f t="shared" si="40"/>
        <v>1286293.3479499999</v>
      </c>
      <c r="S30" s="54">
        <f t="shared" si="40"/>
        <v>1282616.7337199999</v>
      </c>
      <c r="T30" s="54">
        <f t="shared" si="40"/>
        <v>1303423.0331700002</v>
      </c>
      <c r="U30" s="55">
        <f t="shared" si="40"/>
        <v>1314207.2102399999</v>
      </c>
      <c r="V30" s="55">
        <f t="shared" si="40"/>
        <v>1316420.4969600001</v>
      </c>
      <c r="W30" s="55">
        <f t="shared" si="40"/>
        <v>1309785.5767299999</v>
      </c>
      <c r="X30" s="55">
        <f t="shared" si="40"/>
        <v>1298660.8844000003</v>
      </c>
      <c r="Y30" s="55">
        <f t="shared" si="40"/>
        <v>1296827.7600999998</v>
      </c>
      <c r="Z30" s="55">
        <f t="shared" si="40"/>
        <v>1290148.4763000002</v>
      </c>
      <c r="AA30" s="55">
        <f t="shared" si="40"/>
        <v>1294195.2998512001</v>
      </c>
      <c r="AB30" s="55">
        <f t="shared" si="40"/>
        <v>1230006.6279180001</v>
      </c>
      <c r="AC30" s="55">
        <f t="shared" si="40"/>
        <v>1237464.0621199999</v>
      </c>
      <c r="AD30" s="55">
        <f t="shared" si="40"/>
        <v>1206916.4572640001</v>
      </c>
      <c r="AE30" s="55">
        <f t="shared" si="40"/>
        <v>1210425.41707</v>
      </c>
      <c r="AF30" s="55">
        <f t="shared" si="40"/>
        <v>1314823.9585600002</v>
      </c>
      <c r="AG30" s="55">
        <f t="shared" si="40"/>
        <v>1314767.1459999999</v>
      </c>
      <c r="AH30" s="55">
        <f t="shared" si="40"/>
        <v>1285545.7652799999</v>
      </c>
      <c r="AI30" s="55">
        <f t="shared" si="40"/>
        <v>1270570.7071199999</v>
      </c>
      <c r="AJ30" s="55">
        <f t="shared" si="40"/>
        <v>1256129.0195999998</v>
      </c>
      <c r="AK30" s="55">
        <f t="shared" si="40"/>
        <v>1261013.0362</v>
      </c>
      <c r="AL30" s="55">
        <f t="shared" si="40"/>
        <v>1286127.9108599997</v>
      </c>
      <c r="AM30" s="55">
        <f t="shared" si="40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41">SUM(AS31:AS35)</f>
        <v>1323295.4185000001</v>
      </c>
      <c r="AT30" s="9">
        <f t="shared" si="41"/>
        <v>1259368.43</v>
      </c>
      <c r="AU30" s="9">
        <f t="shared" si="41"/>
        <v>1249770.3591899998</v>
      </c>
      <c r="AV30" s="2">
        <f t="shared" si="41"/>
        <v>1253712.02</v>
      </c>
      <c r="AW30" s="2">
        <f t="shared" si="41"/>
        <v>1332776.94</v>
      </c>
      <c r="AX30" s="79">
        <f t="shared" si="41"/>
        <v>1258747.6599999999</v>
      </c>
      <c r="AY30" s="79">
        <f t="shared" si="41"/>
        <v>1234402.54</v>
      </c>
      <c r="AZ30" s="9">
        <f t="shared" si="41"/>
        <v>1317311.8799999999</v>
      </c>
      <c r="BA30" s="9">
        <f t="shared" si="41"/>
        <v>1292088.71</v>
      </c>
      <c r="BB30" s="9">
        <f t="shared" si="41"/>
        <v>1275188.73</v>
      </c>
      <c r="BC30" s="9">
        <f t="shared" si="41"/>
        <v>1323201.95</v>
      </c>
      <c r="BD30" s="9">
        <f t="shared" si="41"/>
        <v>1329771.19</v>
      </c>
      <c r="BE30" s="56">
        <f t="shared" si="41"/>
        <v>1243869.2</v>
      </c>
      <c r="BF30" s="56">
        <f t="shared" si="41"/>
        <v>1287790.48</v>
      </c>
      <c r="BG30" s="56">
        <f t="shared" si="41"/>
        <v>1249602.57</v>
      </c>
      <c r="BH30" s="63">
        <f>SUM(BH31:BH35)</f>
        <v>1221022.8</v>
      </c>
      <c r="BI30" s="63">
        <f t="shared" ref="BI30:DE30" si="42">SUM(BI31:BI35)</f>
        <v>1293641.42</v>
      </c>
      <c r="BJ30" s="63">
        <f t="shared" si="42"/>
        <v>1254554.6099999999</v>
      </c>
      <c r="BK30" s="63">
        <f t="shared" si="42"/>
        <v>1242010.21</v>
      </c>
      <c r="BL30" s="63">
        <f t="shared" si="42"/>
        <v>1314012.03</v>
      </c>
      <c r="BM30" s="63">
        <f t="shared" si="42"/>
        <v>1318235.6799532</v>
      </c>
      <c r="BN30" s="63">
        <f t="shared" si="42"/>
        <v>1282907.7</v>
      </c>
      <c r="BO30" s="63">
        <f t="shared" si="42"/>
        <v>1349356.3900000001</v>
      </c>
      <c r="BP30" s="63">
        <f t="shared" si="42"/>
        <v>1357013.9019199999</v>
      </c>
      <c r="BQ30" s="63">
        <f t="shared" si="42"/>
        <v>1291590.52</v>
      </c>
      <c r="BR30" s="63">
        <f t="shared" si="42"/>
        <v>1303248.8900000001</v>
      </c>
      <c r="BS30" s="63">
        <f t="shared" si="42"/>
        <v>1346823.93</v>
      </c>
      <c r="BT30" s="63">
        <f t="shared" si="42"/>
        <v>1307085.55</v>
      </c>
      <c r="BU30" s="63">
        <f t="shared" si="42"/>
        <v>1363407.4</v>
      </c>
      <c r="BV30" s="63">
        <f t="shared" si="42"/>
        <v>1381321.47</v>
      </c>
      <c r="BW30" s="63">
        <f t="shared" si="42"/>
        <v>1355173.4347600001</v>
      </c>
      <c r="BX30" s="63">
        <f t="shared" si="42"/>
        <v>1433476.26</v>
      </c>
      <c r="BY30" s="63">
        <f t="shared" si="42"/>
        <v>1385073.25</v>
      </c>
      <c r="BZ30" s="63">
        <f t="shared" si="42"/>
        <v>1377700.5</v>
      </c>
      <c r="CA30" s="63">
        <f t="shared" si="42"/>
        <v>1426336.17</v>
      </c>
      <c r="CB30" s="63">
        <f t="shared" si="42"/>
        <v>1400108.6809999999</v>
      </c>
      <c r="CC30" s="63">
        <f t="shared" si="42"/>
        <v>1351362.1765699999</v>
      </c>
      <c r="CD30" s="63">
        <f t="shared" si="42"/>
        <v>1425257.7548099998</v>
      </c>
      <c r="CE30" s="63">
        <f t="shared" si="42"/>
        <v>1430619.9500000002</v>
      </c>
      <c r="CF30" s="63">
        <f t="shared" si="42"/>
        <v>1420356.1075200001</v>
      </c>
      <c r="CG30" s="63">
        <f t="shared" si="42"/>
        <v>1399127.7988700001</v>
      </c>
      <c r="CH30" s="63">
        <f t="shared" si="42"/>
        <v>1407425.12</v>
      </c>
      <c r="CI30" s="63">
        <f t="shared" si="42"/>
        <v>1403910.8176799999</v>
      </c>
      <c r="CJ30" s="64">
        <f t="shared" si="42"/>
        <v>1410683.409952</v>
      </c>
      <c r="CK30" s="64">
        <f t="shared" si="42"/>
        <v>1408564.26</v>
      </c>
      <c r="CL30" s="64">
        <f t="shared" si="42"/>
        <v>1378341.1998399999</v>
      </c>
      <c r="CM30" s="64">
        <f t="shared" si="42"/>
        <v>1389125.6718900001</v>
      </c>
      <c r="CN30" s="64">
        <f t="shared" si="42"/>
        <v>1374820.93</v>
      </c>
      <c r="CO30" s="64">
        <f t="shared" si="42"/>
        <v>1382120.96</v>
      </c>
      <c r="CP30" s="64">
        <f t="shared" si="42"/>
        <v>1392668.93</v>
      </c>
      <c r="CQ30" s="64">
        <f t="shared" si="42"/>
        <v>1396267.5487199998</v>
      </c>
      <c r="CR30" s="64">
        <f t="shared" si="42"/>
        <v>1369574.3199999998</v>
      </c>
      <c r="CS30" s="64">
        <f t="shared" si="42"/>
        <v>1386242.657355</v>
      </c>
      <c r="CT30" s="64">
        <f t="shared" si="42"/>
        <v>1377933.68</v>
      </c>
      <c r="CU30" s="64">
        <f t="shared" si="42"/>
        <v>1352345.5899999999</v>
      </c>
      <c r="CV30" s="64">
        <f t="shared" si="42"/>
        <v>1373112.1062540002</v>
      </c>
      <c r="CW30" s="64">
        <f t="shared" si="42"/>
        <v>1391813.44</v>
      </c>
      <c r="CX30" s="64">
        <f t="shared" si="42"/>
        <v>1381030.17</v>
      </c>
      <c r="CY30" s="64">
        <f t="shared" si="42"/>
        <v>1363246.7494815723</v>
      </c>
      <c r="CZ30" s="64">
        <f t="shared" si="42"/>
        <v>1443972.0667382497</v>
      </c>
      <c r="DA30" s="64">
        <f t="shared" si="42"/>
        <v>1438023.1312798862</v>
      </c>
      <c r="DB30" s="64">
        <f t="shared" si="42"/>
        <v>1439909.367444</v>
      </c>
      <c r="DC30" s="64">
        <f t="shared" si="42"/>
        <v>1421676.481863</v>
      </c>
      <c r="DD30" s="64">
        <f t="shared" si="42"/>
        <v>1419093.094848</v>
      </c>
      <c r="DE30" s="64">
        <f t="shared" si="42"/>
        <v>1423799.2812119999</v>
      </c>
      <c r="DF30" s="64">
        <f>SUM(DF31:DF35)</f>
        <v>1412989.9827679999</v>
      </c>
      <c r="DG30" s="64">
        <f t="shared" ref="DG30:DU30" si="43">SUM(DG31:DG35)</f>
        <v>1431274.2675659999</v>
      </c>
      <c r="DH30" s="64">
        <f t="shared" si="43"/>
        <v>1450151.1431919998</v>
      </c>
      <c r="DI30" s="64">
        <f t="shared" si="43"/>
        <v>1390756.9474170001</v>
      </c>
      <c r="DJ30" s="64">
        <f t="shared" si="43"/>
        <v>1375988.8622360001</v>
      </c>
      <c r="DK30" s="64">
        <f t="shared" si="43"/>
        <v>1357601.091705</v>
      </c>
      <c r="DL30" s="64">
        <f t="shared" si="43"/>
        <v>1361182.63509</v>
      </c>
      <c r="DM30" s="64">
        <f t="shared" si="43"/>
        <v>1401995.3266560002</v>
      </c>
      <c r="DN30" s="64">
        <f t="shared" si="43"/>
        <v>1400953.7423050001</v>
      </c>
      <c r="DO30" s="64">
        <f t="shared" si="43"/>
        <v>1381854.3068330002</v>
      </c>
      <c r="DP30" s="64">
        <f t="shared" si="43"/>
        <v>1370292.4410629999</v>
      </c>
      <c r="DQ30" s="64">
        <f t="shared" si="43"/>
        <v>1372691.6286300002</v>
      </c>
      <c r="DR30" s="64">
        <f t="shared" si="43"/>
        <v>1368674.176366</v>
      </c>
      <c r="DS30" s="64">
        <f t="shared" si="43"/>
        <v>1374847.0488120001</v>
      </c>
      <c r="DT30" s="64">
        <f t="shared" si="43"/>
        <v>1384712.7647079998</v>
      </c>
      <c r="DU30" s="64">
        <f t="shared" si="43"/>
        <v>1388935.05804</v>
      </c>
      <c r="DV30" s="64">
        <f t="shared" ref="DV30:DW30" si="44">SUM(DV31:DV35)</f>
        <v>1388118.4194720001</v>
      </c>
      <c r="DW30" s="64">
        <f t="shared" si="44"/>
        <v>1387894.9731790002</v>
      </c>
      <c r="DX30" s="64">
        <f t="shared" ref="DX30:DY30" si="45">SUM(DX31:DX35)</f>
        <v>1385530.0668580001</v>
      </c>
      <c r="DY30" s="64">
        <f t="shared" si="45"/>
        <v>1383692.6275749998</v>
      </c>
      <c r="DZ30" s="64">
        <f t="shared" ref="DZ30:EA30" si="46">SUM(DZ31:DZ35)</f>
        <v>1381213.3358896</v>
      </c>
      <c r="EA30" s="64">
        <f t="shared" si="46"/>
        <v>1377714.0600719999</v>
      </c>
    </row>
    <row r="31" spans="1:131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  <c r="EA31" s="74">
        <v>84350.20229999999</v>
      </c>
    </row>
    <row r="32" spans="1:131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  <c r="EA32" s="74">
        <v>546445.83898799994</v>
      </c>
    </row>
    <row r="33" spans="1:131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</row>
    <row r="34" spans="1:131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</row>
    <row r="35" spans="1:131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  <c r="EA35" s="95">
        <v>746918.01878399996</v>
      </c>
    </row>
    <row r="36" spans="1:131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  <row r="37" spans="1:131" x14ac:dyDescent="0.35">
      <c r="DU37" s="97"/>
      <c r="DV37" s="97"/>
      <c r="DW37" s="97"/>
      <c r="DX37" s="97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2025-12-31T16:23:28Z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