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uzell.wray\Downloads\"/>
    </mc:Choice>
  </mc:AlternateContent>
  <xr:revisionPtr revIDLastSave="0" documentId="8_{167F5FDA-EB2A-4BF9-931A-DA64D7770184}" xr6:coauthVersionLast="47" xr6:coauthVersionMax="47" xr10:uidLastSave="{00000000-0000-0000-0000-000000000000}"/>
  <bookViews>
    <workbookView xWindow="-110" yWindow="-110" windowWidth="19420" windowHeight="1056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1" i="1" l="1"/>
  <c r="J30" i="1" s="1"/>
  <c r="J24" i="1"/>
  <c r="J23" i="1" s="1"/>
  <c r="J22" i="1" s="1"/>
  <c r="J16" i="1"/>
  <c r="J15" i="1" s="1"/>
  <c r="J14" i="1" s="1"/>
  <c r="J13" i="1" s="1"/>
  <c r="J29" i="1" l="1"/>
  <c r="E29" i="1"/>
  <c r="F29" i="1"/>
  <c r="E31" i="1"/>
  <c r="E30" i="1" s="1"/>
  <c r="F31" i="1"/>
  <c r="F30" i="1" s="1"/>
  <c r="G31" i="1"/>
  <c r="G30" i="1" s="1"/>
  <c r="H31" i="1"/>
  <c r="H30" i="1" s="1"/>
  <c r="I31" i="1"/>
  <c r="I30" i="1" s="1"/>
  <c r="E24" i="1"/>
  <c r="E23" i="1" s="1"/>
  <c r="E22" i="1" s="1"/>
  <c r="F24" i="1"/>
  <c r="F23" i="1" s="1"/>
  <c r="F22" i="1" s="1"/>
  <c r="G24" i="1"/>
  <c r="G23" i="1" s="1"/>
  <c r="G22" i="1" s="1"/>
  <c r="G29" i="1" s="1"/>
  <c r="H24" i="1"/>
  <c r="H23" i="1" s="1"/>
  <c r="H22" i="1" s="1"/>
  <c r="H29" i="1" s="1"/>
  <c r="I24" i="1"/>
  <c r="I23" i="1" s="1"/>
  <c r="I22" i="1" s="1"/>
  <c r="I29" i="1" s="1"/>
  <c r="E16" i="1"/>
  <c r="E15" i="1" s="1"/>
  <c r="E14" i="1" s="1"/>
  <c r="E13" i="1" s="1"/>
  <c r="F16" i="1"/>
  <c r="F15" i="1" s="1"/>
  <c r="F14" i="1" s="1"/>
  <c r="F13" i="1" s="1"/>
  <c r="G16" i="1"/>
  <c r="G15" i="1" s="1"/>
  <c r="G14" i="1" s="1"/>
  <c r="G13" i="1" s="1"/>
  <c r="H16" i="1"/>
  <c r="H15" i="1" s="1"/>
  <c r="H14" i="1" s="1"/>
  <c r="H13" i="1" s="1"/>
  <c r="I16" i="1"/>
  <c r="I15" i="1" s="1"/>
  <c r="I14" i="1" s="1"/>
  <c r="I13" i="1" s="1"/>
  <c r="D31" i="1"/>
  <c r="D30" i="1" s="1"/>
  <c r="D24" i="1"/>
  <c r="D23" i="1" s="1"/>
  <c r="D16" i="1"/>
  <c r="D15" i="1" s="1"/>
  <c r="D22" i="1" l="1"/>
  <c r="D14" i="1"/>
  <c r="D13" i="1" s="1"/>
  <c r="D29" i="1" s="1"/>
</calcChain>
</file>

<file path=xl/sharedStrings.xml><?xml version="1.0" encoding="utf-8"?>
<sst xmlns="http://schemas.openxmlformats.org/spreadsheetml/2006/main" count="91" uniqueCount="91">
  <si>
    <t>DATASTRUCTURE</t>
  </si>
  <si>
    <t>IMF:ECOFIN_DSD(1.0)</t>
  </si>
  <si>
    <t>Datastructure</t>
  </si>
  <si>
    <t>DATASTRUCTURE_NAME</t>
  </si>
  <si>
    <t>ECOFIN Data Structure Definition</t>
  </si>
  <si>
    <t>Datastructure Name</t>
  </si>
  <si>
    <t>DATA_DOMAIN</t>
  </si>
  <si>
    <t>GGO</t>
  </si>
  <si>
    <t>Dataset</t>
  </si>
  <si>
    <t>REF_AREA</t>
  </si>
  <si>
    <t>JM</t>
  </si>
  <si>
    <t>Country</t>
  </si>
  <si>
    <t>COUNTERPART_AREA</t>
  </si>
  <si>
    <t>_Z</t>
  </si>
  <si>
    <t xml:space="preserve">Counterpart area </t>
  </si>
  <si>
    <t>UNIT_MULT</t>
  </si>
  <si>
    <t>Scale = Million</t>
  </si>
  <si>
    <t>FREQ</t>
  </si>
  <si>
    <t>A</t>
  </si>
  <si>
    <t>Frequency=Annual</t>
  </si>
  <si>
    <t>COMMENT</t>
  </si>
  <si>
    <t>Observation status</t>
  </si>
  <si>
    <t>Country code</t>
  </si>
  <si>
    <t>Descriptor</t>
  </si>
  <si>
    <t>INDICATOR</t>
  </si>
  <si>
    <t>GGO_001</t>
  </si>
  <si>
    <t>Revenue and Grants</t>
  </si>
  <si>
    <t>JAM_GGO_GR_XDC</t>
  </si>
  <si>
    <t>GGO_002</t>
  </si>
  <si>
    <t>Total Revenue</t>
  </si>
  <si>
    <t>JAM_GGO_GRTOT_XDC</t>
  </si>
  <si>
    <t>GGO_003</t>
  </si>
  <si>
    <t>Current Revenue</t>
  </si>
  <si>
    <t>JAM_GGO_GRR_XDC</t>
  </si>
  <si>
    <t>GGO_004</t>
  </si>
  <si>
    <t>Taxes</t>
  </si>
  <si>
    <t>JAM_GGO_GRT_XDC</t>
  </si>
  <si>
    <t>GGO_005</t>
  </si>
  <si>
    <t>of which, Taxes</t>
  </si>
  <si>
    <t>JAM_GGO_GRTI_XDC</t>
  </si>
  <si>
    <t>GGO_006</t>
  </si>
  <si>
    <t>of which, Social Contributions</t>
  </si>
  <si>
    <t>JAM_GGO_GRS_XDC</t>
  </si>
  <si>
    <t>GGO_007</t>
  </si>
  <si>
    <t>JAM_GGO_GRNT_XDC</t>
  </si>
  <si>
    <t>GGO_008</t>
  </si>
  <si>
    <t>Capital Revenue</t>
  </si>
  <si>
    <t>JAM_GGO_GROTK_XDC</t>
  </si>
  <si>
    <t>GGO_009</t>
  </si>
  <si>
    <t>Grants</t>
  </si>
  <si>
    <t>JAM_GGO_GRG_XDC</t>
  </si>
  <si>
    <t>GGO_010</t>
  </si>
  <si>
    <t>Expenditure and Lending Minus Repayments</t>
  </si>
  <si>
    <t>JAM_GGO_GXN_XDC</t>
  </si>
  <si>
    <t>GGO_011</t>
  </si>
  <si>
    <t>Total Expenditure</t>
  </si>
  <si>
    <t>JAM_GGO_GX_XDC</t>
  </si>
  <si>
    <t>GGO_012</t>
  </si>
  <si>
    <t>Current Expenditure</t>
  </si>
  <si>
    <t>JAM_GGO_GE_XDC</t>
  </si>
  <si>
    <t>GGO_013</t>
  </si>
  <si>
    <t>of which, Interest</t>
  </si>
  <si>
    <t>JAM_GGO_GEI_XDC</t>
  </si>
  <si>
    <t>GGO_014</t>
  </si>
  <si>
    <t>of which, all other current expenditure</t>
  </si>
  <si>
    <t>JAM_GGO_GEOP_XDC</t>
  </si>
  <si>
    <t>GGO_015</t>
  </si>
  <si>
    <t>Capital Expenditure</t>
  </si>
  <si>
    <t>JAM_GGO_GEOMK_XDC</t>
  </si>
  <si>
    <t>GGO_016</t>
  </si>
  <si>
    <t>Lending Minus Repayments</t>
  </si>
  <si>
    <t>JAM_GGO_GXCNL_XDC</t>
  </si>
  <si>
    <t>GGO_017</t>
  </si>
  <si>
    <t>Overall Balance</t>
  </si>
  <si>
    <t>JAM_GGO_GXCBG_XDC</t>
  </si>
  <si>
    <t>GGO_018</t>
  </si>
  <si>
    <t>Financing</t>
  </si>
  <si>
    <t>JAM_GGO_GADL_T_XDC</t>
  </si>
  <si>
    <t>GGO_019</t>
  </si>
  <si>
    <t>Domestic</t>
  </si>
  <si>
    <t>JAM_GGO_GADLD_T_XDC</t>
  </si>
  <si>
    <t>GGO_020</t>
  </si>
  <si>
    <t>Bank</t>
  </si>
  <si>
    <t>JAM_GGO_GADLD_T_CB_XDC</t>
  </si>
  <si>
    <t>GGO_021</t>
  </si>
  <si>
    <t>Non Bank</t>
  </si>
  <si>
    <t>JAM_GGO_GADLD_T_NFS_XDC</t>
  </si>
  <si>
    <t>GGO_022</t>
  </si>
  <si>
    <t>Foreign</t>
  </si>
  <si>
    <t>JAM_GGO_GADLF_T_XDC</t>
  </si>
  <si>
    <t>Non-Tax Revenue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</si>
</sst>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.0_);_(* \(#,##0.0\);_(* &quot;-&quot;??_);_(@_)"/>
  </numFmts>
  <fonts count="13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2"/>
      <name val="Calibri"/>
      <family val="2"/>
      <scheme val="minor"/>
    </font>
    <font>
      <b/>
      <i/>
      <sz val="10"/>
      <name val="Calibri"/>
      <family val="2"/>
      <scheme val="minor"/>
    </font>
    <font>
      <b/>
      <sz val="10"/>
      <color indexed="8"/>
      <name val="Calibri"/>
      <family val="2"/>
    </font>
    <font>
      <b/>
      <i/>
      <sz val="10"/>
      <color indexed="8"/>
      <name val="Calibri"/>
      <family val="2"/>
    </font>
    <font>
      <sz val="10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3" fillId="2" borderId="1" xfId="2" applyFont="1" applyFill="1" applyBorder="1" applyAlignment="1">
      <alignment horizontal="left"/>
    </xf>
    <xf numFmtId="0" fontId="4" fillId="3" borderId="2" xfId="2" applyFont="1" applyFill="1" applyBorder="1"/>
    <xf numFmtId="0" fontId="4" fillId="3" borderId="3" xfId="2" applyFont="1" applyFill="1" applyBorder="1"/>
    <xf numFmtId="0" fontId="3" fillId="2" borderId="4" xfId="2" applyFont="1" applyFill="1" applyBorder="1" applyAlignment="1">
      <alignment horizontal="left"/>
    </xf>
    <xf numFmtId="0" fontId="4" fillId="3" borderId="5" xfId="2" applyFont="1" applyFill="1" applyBorder="1"/>
    <xf numFmtId="0" fontId="4" fillId="3" borderId="6" xfId="2" applyFont="1" applyFill="1" applyBorder="1"/>
    <xf numFmtId="0" fontId="5" fillId="2" borderId="1" xfId="0" applyFont="1" applyFill="1" applyBorder="1" applyAlignment="1">
      <alignment horizontal="left"/>
    </xf>
    <xf numFmtId="0" fontId="0" fillId="3" borderId="2" xfId="0" applyFill="1" applyBorder="1"/>
    <xf numFmtId="0" fontId="0" fillId="3" borderId="3" xfId="0" applyFill="1" applyBorder="1"/>
    <xf numFmtId="0" fontId="5" fillId="2" borderId="4" xfId="0" applyFont="1" applyFill="1" applyBorder="1" applyAlignment="1">
      <alignment horizontal="left"/>
    </xf>
    <xf numFmtId="0" fontId="6" fillId="3" borderId="5" xfId="0" applyFont="1" applyFill="1" applyBorder="1"/>
    <xf numFmtId="0" fontId="0" fillId="3" borderId="6" xfId="0" applyFill="1" applyBorder="1"/>
    <xf numFmtId="0" fontId="0" fillId="3" borderId="5" xfId="0" applyFill="1" applyBorder="1"/>
    <xf numFmtId="0" fontId="0" fillId="3" borderId="5" xfId="0" applyFill="1" applyBorder="1" applyAlignment="1">
      <alignment horizontal="left"/>
    </xf>
    <xf numFmtId="0" fontId="0" fillId="3" borderId="6" xfId="0" applyFill="1" applyBorder="1" applyAlignment="1">
      <alignment horizontal="left"/>
    </xf>
    <xf numFmtId="0" fontId="5" fillId="2" borderId="7" xfId="0" applyFont="1" applyFill="1" applyBorder="1" applyAlignment="1">
      <alignment horizontal="left"/>
    </xf>
    <xf numFmtId="0" fontId="0" fillId="3" borderId="8" xfId="0" applyFill="1" applyBorder="1" applyAlignment="1">
      <alignment horizontal="left"/>
    </xf>
    <xf numFmtId="0" fontId="0" fillId="3" borderId="9" xfId="0" applyFill="1" applyBorder="1"/>
    <xf numFmtId="0" fontId="5" fillId="2" borderId="10" xfId="0" applyFont="1" applyFill="1" applyBorder="1"/>
    <xf numFmtId="0" fontId="5" fillId="2" borderId="11" xfId="0" applyFont="1" applyFill="1" applyBorder="1"/>
    <xf numFmtId="0" fontId="5" fillId="3" borderId="10" xfId="0" applyFont="1" applyFill="1" applyBorder="1" applyAlignment="1">
      <alignment horizontal="center"/>
    </xf>
    <xf numFmtId="0" fontId="5" fillId="3" borderId="12" xfId="0" applyFont="1" applyFill="1" applyBorder="1" applyAlignment="1">
      <alignment horizontal="center"/>
    </xf>
    <xf numFmtId="0" fontId="7" fillId="0" borderId="1" xfId="0" applyFont="1" applyBorder="1" applyAlignment="1">
      <alignment horizontal="left"/>
    </xf>
    <xf numFmtId="0" fontId="8" fillId="0" borderId="13" xfId="0" applyFont="1" applyBorder="1"/>
    <xf numFmtId="0" fontId="4" fillId="0" borderId="14" xfId="0" applyFont="1" applyBorder="1" applyAlignment="1">
      <alignment horizontal="left"/>
    </xf>
    <xf numFmtId="165" fontId="4" fillId="4" borderId="0" xfId="1" applyNumberFormat="1" applyFont="1" applyFill="1" applyBorder="1"/>
    <xf numFmtId="0" fontId="7" fillId="0" borderId="4" xfId="0" applyFont="1" applyBorder="1" applyAlignment="1">
      <alignment horizontal="left"/>
    </xf>
    <xf numFmtId="0" fontId="3" fillId="0" borderId="0" xfId="0" applyFont="1" applyAlignment="1">
      <alignment horizontal="left" indent="1"/>
    </xf>
    <xf numFmtId="0" fontId="4" fillId="0" borderId="15" xfId="0" applyFont="1" applyBorder="1" applyAlignment="1">
      <alignment horizontal="left"/>
    </xf>
    <xf numFmtId="165" fontId="4" fillId="0" borderId="0" xfId="1" applyNumberFormat="1" applyFont="1" applyFill="1" applyBorder="1"/>
    <xf numFmtId="0" fontId="8" fillId="0" borderId="0" xfId="0" applyFont="1"/>
    <xf numFmtId="0" fontId="4" fillId="0" borderId="0" xfId="0" applyFont="1" applyAlignment="1">
      <alignment horizontal="left" indent="3"/>
    </xf>
    <xf numFmtId="0" fontId="4" fillId="5" borderId="15" xfId="0" applyFont="1" applyFill="1" applyBorder="1" applyAlignment="1">
      <alignment horizontal="left"/>
    </xf>
    <xf numFmtId="0" fontId="7" fillId="0" borderId="7" xfId="0" applyFont="1" applyBorder="1" applyAlignment="1">
      <alignment horizontal="left"/>
    </xf>
    <xf numFmtId="0" fontId="4" fillId="5" borderId="17" xfId="0" applyFont="1" applyFill="1" applyBorder="1" applyAlignment="1">
      <alignment horizontal="left"/>
    </xf>
    <xf numFmtId="165" fontId="4" fillId="0" borderId="18" xfId="1" applyNumberFormat="1" applyFont="1" applyFill="1" applyBorder="1"/>
    <xf numFmtId="165" fontId="4" fillId="0" borderId="16" xfId="1" applyNumberFormat="1" applyFont="1" applyFill="1" applyBorder="1"/>
    <xf numFmtId="0" fontId="3" fillId="0" borderId="0" xfId="0" applyFont="1" applyAlignment="1">
      <alignment horizontal="left" indent="2"/>
    </xf>
    <xf numFmtId="0" fontId="4" fillId="0" borderId="0" xfId="0" applyFont="1" applyAlignment="1">
      <alignment horizontal="left" indent="4"/>
    </xf>
    <xf numFmtId="0" fontId="9" fillId="0" borderId="0" xfId="0" applyFont="1" applyAlignment="1">
      <alignment horizontal="left" indent="1"/>
    </xf>
    <xf numFmtId="0" fontId="12" fillId="5" borderId="0" xfId="0" applyFont="1" applyFill="1" applyAlignment="1">
      <alignment horizontal="left" indent="2"/>
    </xf>
    <xf numFmtId="0" fontId="11" fillId="5" borderId="0" xfId="0" applyFont="1" applyFill="1" applyAlignment="1">
      <alignment horizontal="left" indent="1"/>
    </xf>
    <xf numFmtId="0" fontId="10" fillId="5" borderId="0" xfId="0" applyFont="1" applyFill="1" applyAlignment="1">
      <alignment horizontal="left"/>
    </xf>
    <xf numFmtId="0" fontId="11" fillId="5" borderId="0" xfId="0" applyFont="1" applyFill="1" applyAlignment="1">
      <alignment horizontal="left"/>
    </xf>
    <xf numFmtId="0" fontId="11" fillId="5" borderId="16" xfId="0" applyFont="1" applyFill="1" applyBorder="1" applyAlignment="1">
      <alignment horizontal="left" indent="1"/>
    </xf>
    <xf numFmtId="165" fontId="0" fillId="0" borderId="0" xfId="0" applyNumberFormat="1"/>
  </cellXfs>
  <cellStyles count="3">
    <cellStyle name="Comma" xfId="1" builtinId="3"/>
    <cellStyle name="Normal" xfId="0" builtinId="0"/>
    <cellStyle name="Normal 2" xfId="2" xr:uid="{00000000-0005-0000-0000-000002000000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4"/>
  <sheetViews>
    <sheetView tabSelected="1" workbookViewId="0">
      <selection activeCell="J7" sqref="J7"/>
    </sheetView>
  </sheetViews>
  <sheetFormatPr defaultRowHeight="12.5" x14ac:dyDescent="0.25"/>
  <cols>
    <col min="1" max="1" width="34.81640625" customWidth="1"/>
    <col min="2" max="2" width="35.7265625" customWidth="1"/>
    <col min="3" max="3" width="37.26953125" customWidth="1"/>
    <col min="4" max="5" width="12" bestFit="1" customWidth="1"/>
    <col min="6" max="6" width="12.7265625" bestFit="1" customWidth="1"/>
    <col min="7" max="10" width="12.81640625" customWidth="1"/>
    <col min="12" max="12" width="10" bestFit="1" customWidth="1"/>
  </cols>
  <sheetData>
    <row r="1" spans="1:13" ht="13" thickBot="1" x14ac:dyDescent="0.3"/>
    <row r="2" spans="1:13" ht="13" x14ac:dyDescent="0.3">
      <c r="A2" s="1" t="s">
        <v>0</v>
      </c>
      <c r="B2" s="2" t="s">
        <v>1</v>
      </c>
      <c r="C2" s="3" t="s">
        <v>2</v>
      </c>
    </row>
    <row r="3" spans="1:13" ht="13.5" thickBot="1" x14ac:dyDescent="0.35">
      <c r="A3" s="4" t="s">
        <v>3</v>
      </c>
      <c r="B3" s="5" t="s">
        <v>4</v>
      </c>
      <c r="C3" s="6" t="s">
        <v>5</v>
      </c>
    </row>
    <row r="4" spans="1:13" ht="14.5" x14ac:dyDescent="0.35">
      <c r="A4" s="7" t="s">
        <v>6</v>
      </c>
      <c r="B4" s="8" t="s">
        <v>7</v>
      </c>
      <c r="C4" s="9" t="s">
        <v>8</v>
      </c>
    </row>
    <row r="5" spans="1:13" ht="14.5" x14ac:dyDescent="0.35">
      <c r="A5" s="10" t="s">
        <v>9</v>
      </c>
      <c r="B5" s="11" t="s">
        <v>10</v>
      </c>
      <c r="C5" s="12" t="s">
        <v>11</v>
      </c>
    </row>
    <row r="6" spans="1:13" ht="14.5" x14ac:dyDescent="0.35">
      <c r="A6" s="10" t="s">
        <v>12</v>
      </c>
      <c r="B6" s="13" t="s">
        <v>13</v>
      </c>
      <c r="C6" s="12" t="s">
        <v>14</v>
      </c>
    </row>
    <row r="7" spans="1:13" ht="14.5" x14ac:dyDescent="0.35">
      <c r="A7" s="10" t="s">
        <v>15</v>
      </c>
      <c r="B7" s="14">
        <v>6</v>
      </c>
      <c r="C7" s="15" t="s">
        <v>16</v>
      </c>
    </row>
    <row r="8" spans="1:13" ht="14.5" x14ac:dyDescent="0.35">
      <c r="A8" s="10" t="s">
        <v>17</v>
      </c>
      <c r="B8" s="14" t="s">
        <v>18</v>
      </c>
      <c r="C8" s="15" t="s">
        <v>19</v>
      </c>
    </row>
    <row r="9" spans="1:13" ht="15" thickBot="1" x14ac:dyDescent="0.4">
      <c r="A9" s="16" t="s">
        <v>20</v>
      </c>
      <c r="B9" s="17"/>
      <c r="C9" s="18" t="s">
        <v>21</v>
      </c>
    </row>
    <row r="11" spans="1:13" ht="13" thickBot="1" x14ac:dyDescent="0.3"/>
    <row r="12" spans="1:13" ht="15" thickBot="1" x14ac:dyDescent="0.4">
      <c r="A12" s="19" t="s">
        <v>22</v>
      </c>
      <c r="B12" s="20" t="s">
        <v>23</v>
      </c>
      <c r="C12" s="20" t="s">
        <v>24</v>
      </c>
      <c r="D12" s="21">
        <v>2019</v>
      </c>
      <c r="E12" s="22">
        <v>2020</v>
      </c>
      <c r="F12" s="21">
        <v>2021</v>
      </c>
      <c r="G12" s="22">
        <v>2022</v>
      </c>
      <c r="H12" s="22">
        <v>2023</v>
      </c>
      <c r="I12" s="22">
        <v>2024</v>
      </c>
      <c r="J12" s="22">
        <v>2025</v>
      </c>
    </row>
    <row r="13" spans="1:13" ht="15.5" x14ac:dyDescent="0.35">
      <c r="A13" s="23" t="s">
        <v>25</v>
      </c>
      <c r="B13" s="24" t="s">
        <v>26</v>
      </c>
      <c r="C13" s="25" t="s">
        <v>27</v>
      </c>
      <c r="D13" s="26">
        <f>D14+D21</f>
        <v>768449.70103165542</v>
      </c>
      <c r="E13" s="26">
        <f t="shared" ref="E13:I13" si="0">E14+E21</f>
        <v>686560.74430281343</v>
      </c>
      <c r="F13" s="26">
        <f t="shared" si="0"/>
        <v>850788.13346580404</v>
      </c>
      <c r="G13" s="26">
        <f t="shared" si="0"/>
        <v>977902.74463615112</v>
      </c>
      <c r="H13" s="26">
        <f t="shared" si="0"/>
        <v>1110209.6188251968</v>
      </c>
      <c r="I13" s="26">
        <f t="shared" si="0"/>
        <v>1252511.0054822627</v>
      </c>
      <c r="J13" s="26">
        <f t="shared" ref="J13" si="1">J14+J21</f>
        <v>1297865.4985179792</v>
      </c>
      <c r="L13" s="30"/>
      <c r="M13" s="46"/>
    </row>
    <row r="14" spans="1:13" ht="14.5" x14ac:dyDescent="0.35">
      <c r="A14" s="27" t="s">
        <v>28</v>
      </c>
      <c r="B14" s="28" t="s">
        <v>29</v>
      </c>
      <c r="C14" s="29" t="s">
        <v>30</v>
      </c>
      <c r="D14" s="26">
        <f>D15+D20</f>
        <v>776493.45894993842</v>
      </c>
      <c r="E14" s="26">
        <f t="shared" ref="E14:I14" si="2">E15+E20</f>
        <v>687447.21965380118</v>
      </c>
      <c r="F14" s="26">
        <f t="shared" si="2"/>
        <v>849463.72017949622</v>
      </c>
      <c r="G14" s="26">
        <f t="shared" si="2"/>
        <v>974483.64546420774</v>
      </c>
      <c r="H14" s="26">
        <f t="shared" si="2"/>
        <v>1108955.6241334158</v>
      </c>
      <c r="I14" s="26">
        <f t="shared" si="2"/>
        <v>1265002.8087391562</v>
      </c>
      <c r="J14" s="26">
        <f t="shared" ref="J14" si="3">J15+J20</f>
        <v>1300812.3527728231</v>
      </c>
      <c r="L14" s="30"/>
      <c r="M14" s="46"/>
    </row>
    <row r="15" spans="1:13" ht="14.5" x14ac:dyDescent="0.35">
      <c r="A15" s="27" t="s">
        <v>31</v>
      </c>
      <c r="B15" s="38" t="s">
        <v>32</v>
      </c>
      <c r="C15" s="29" t="s">
        <v>33</v>
      </c>
      <c r="D15" s="26">
        <f>D16+D19</f>
        <v>775293.25671143911</v>
      </c>
      <c r="E15" s="26">
        <f t="shared" ref="E15:I15" si="4">E16+E19</f>
        <v>687095.10267736122</v>
      </c>
      <c r="F15" s="26">
        <f t="shared" si="4"/>
        <v>848555.34593454259</v>
      </c>
      <c r="G15" s="26">
        <f t="shared" si="4"/>
        <v>974483.64546420774</v>
      </c>
      <c r="H15" s="26">
        <f t="shared" si="4"/>
        <v>1108955.2521334158</v>
      </c>
      <c r="I15" s="26">
        <f t="shared" si="4"/>
        <v>1262744.6987391561</v>
      </c>
      <c r="J15" s="26">
        <f t="shared" ref="J15" si="5">J16+J19</f>
        <v>1299759.3317728231</v>
      </c>
      <c r="L15" s="30"/>
      <c r="M15" s="46"/>
    </row>
    <row r="16" spans="1:13" ht="14.5" x14ac:dyDescent="0.35">
      <c r="A16" s="27" t="s">
        <v>34</v>
      </c>
      <c r="B16" s="32" t="s">
        <v>35</v>
      </c>
      <c r="C16" s="29" t="s">
        <v>36</v>
      </c>
      <c r="D16" s="26">
        <f>D17+D18</f>
        <v>663534.88638895308</v>
      </c>
      <c r="E16" s="26">
        <f t="shared" ref="E16:I16" si="6">E17+E18</f>
        <v>588653.54941968992</v>
      </c>
      <c r="F16" s="26">
        <f t="shared" si="6"/>
        <v>710959.61623435374</v>
      </c>
      <c r="G16" s="26">
        <f t="shared" si="6"/>
        <v>874876.25197060208</v>
      </c>
      <c r="H16" s="26">
        <f t="shared" si="6"/>
        <v>973695.30163734104</v>
      </c>
      <c r="I16" s="26">
        <f t="shared" si="6"/>
        <v>1033994.8264567491</v>
      </c>
      <c r="J16" s="26">
        <f t="shared" ref="J16" si="7">J17+J18</f>
        <v>1055284.529157103</v>
      </c>
      <c r="L16" s="30"/>
      <c r="M16" s="46"/>
    </row>
    <row r="17" spans="1:13" ht="14.5" x14ac:dyDescent="0.35">
      <c r="A17" s="27" t="s">
        <v>37</v>
      </c>
      <c r="B17" s="39" t="s">
        <v>38</v>
      </c>
      <c r="C17" s="29" t="s">
        <v>39</v>
      </c>
      <c r="D17" s="30">
        <v>637075.69638895302</v>
      </c>
      <c r="E17" s="30">
        <v>561185.50941968989</v>
      </c>
      <c r="F17" s="30">
        <v>672071.8162343537</v>
      </c>
      <c r="G17" s="30">
        <v>816053.43437060213</v>
      </c>
      <c r="H17" s="30">
        <v>906502.59613052104</v>
      </c>
      <c r="I17" s="30">
        <v>965062.16210856906</v>
      </c>
      <c r="J17" s="30">
        <v>967300.70898088301</v>
      </c>
      <c r="L17" s="30"/>
      <c r="M17" s="46"/>
    </row>
    <row r="18" spans="1:13" ht="14.5" x14ac:dyDescent="0.35">
      <c r="A18" s="27" t="s">
        <v>40</v>
      </c>
      <c r="B18" s="39" t="s">
        <v>41</v>
      </c>
      <c r="C18" s="29" t="s">
        <v>42</v>
      </c>
      <c r="D18" s="30">
        <v>26459.190000000002</v>
      </c>
      <c r="E18" s="30">
        <v>27468.04</v>
      </c>
      <c r="F18" s="30">
        <v>38887.799999999996</v>
      </c>
      <c r="G18" s="30">
        <v>58822.817600000002</v>
      </c>
      <c r="H18" s="30">
        <v>67192.705506819999</v>
      </c>
      <c r="I18" s="30">
        <v>68932.664348179998</v>
      </c>
      <c r="J18" s="30">
        <v>87983.820176220004</v>
      </c>
      <c r="L18" s="30"/>
      <c r="M18" s="46"/>
    </row>
    <row r="19" spans="1:13" ht="14.5" x14ac:dyDescent="0.35">
      <c r="A19" s="27" t="s">
        <v>43</v>
      </c>
      <c r="B19" s="32" t="s">
        <v>90</v>
      </c>
      <c r="C19" s="29" t="s">
        <v>44</v>
      </c>
      <c r="D19" s="30">
        <v>111758.37032248599</v>
      </c>
      <c r="E19" s="30">
        <v>98441.553257671345</v>
      </c>
      <c r="F19" s="30">
        <v>137595.72970018879</v>
      </c>
      <c r="G19" s="30">
        <v>99607.393493605719</v>
      </c>
      <c r="H19" s="30">
        <v>135259.9504960748</v>
      </c>
      <c r="I19" s="30">
        <v>228749.87228240693</v>
      </c>
      <c r="J19" s="30">
        <v>244474.80261572008</v>
      </c>
      <c r="L19" s="30"/>
      <c r="M19" s="46"/>
    </row>
    <row r="20" spans="1:13" ht="14.5" x14ac:dyDescent="0.35">
      <c r="A20" s="27" t="s">
        <v>45</v>
      </c>
      <c r="B20" s="38" t="s">
        <v>46</v>
      </c>
      <c r="C20" s="29" t="s">
        <v>47</v>
      </c>
      <c r="D20" s="30">
        <v>1200.2022384992549</v>
      </c>
      <c r="E20" s="30">
        <v>352.11697643999997</v>
      </c>
      <c r="F20" s="30">
        <v>908.37424495363257</v>
      </c>
      <c r="G20" s="30">
        <v>0</v>
      </c>
      <c r="H20" s="30">
        <v>0.37200000001030276</v>
      </c>
      <c r="I20" s="30">
        <v>2258.1100000000006</v>
      </c>
      <c r="J20" s="30">
        <v>1053.0210000000006</v>
      </c>
      <c r="L20" s="30"/>
      <c r="M20" s="46"/>
    </row>
    <row r="21" spans="1:13" ht="14.5" x14ac:dyDescent="0.35">
      <c r="A21" s="27" t="s">
        <v>48</v>
      </c>
      <c r="B21" s="28" t="s">
        <v>49</v>
      </c>
      <c r="C21" s="29" t="s">
        <v>50</v>
      </c>
      <c r="D21" s="30">
        <v>-8043.7579182830013</v>
      </c>
      <c r="E21" s="30">
        <v>-886.4753509877919</v>
      </c>
      <c r="F21" s="30">
        <v>1324.4132863078194</v>
      </c>
      <c r="G21" s="30">
        <v>3419.0991719434023</v>
      </c>
      <c r="H21" s="30">
        <v>1253.9946917810012</v>
      </c>
      <c r="I21" s="30">
        <v>-12491.803256893603</v>
      </c>
      <c r="J21" s="30">
        <v>-2946.8542548440018</v>
      </c>
      <c r="L21" s="30"/>
      <c r="M21" s="46"/>
    </row>
    <row r="22" spans="1:13" ht="15.5" x14ac:dyDescent="0.35">
      <c r="A22" s="27" t="s">
        <v>51</v>
      </c>
      <c r="B22" s="31" t="s">
        <v>52</v>
      </c>
      <c r="C22" s="29" t="s">
        <v>53</v>
      </c>
      <c r="D22" s="26">
        <f>D23+D28</f>
        <v>756902.50663861982</v>
      </c>
      <c r="E22" s="26">
        <f t="shared" ref="E22:I22" si="8">E23+E28</f>
        <v>742500.51899336441</v>
      </c>
      <c r="F22" s="26">
        <f t="shared" si="8"/>
        <v>823542.65424220008</v>
      </c>
      <c r="G22" s="26">
        <f t="shared" si="8"/>
        <v>942163.92668315792</v>
      </c>
      <c r="H22" s="26">
        <f t="shared" si="8"/>
        <v>1078820.2622870102</v>
      </c>
      <c r="I22" s="26">
        <f t="shared" si="8"/>
        <v>1180527.1929165754</v>
      </c>
      <c r="J22" s="26">
        <f t="shared" ref="J22" si="9">J23+J28</f>
        <v>1342318.0755317956</v>
      </c>
      <c r="L22" s="30"/>
      <c r="M22" s="46"/>
    </row>
    <row r="23" spans="1:13" ht="14.5" x14ac:dyDescent="0.35">
      <c r="A23" s="27" t="s">
        <v>54</v>
      </c>
      <c r="B23" s="28" t="s">
        <v>55</v>
      </c>
      <c r="C23" s="29" t="s">
        <v>56</v>
      </c>
      <c r="D23" s="26">
        <f>D24+D27</f>
        <v>726323.92663861986</v>
      </c>
      <c r="E23" s="26">
        <f t="shared" ref="E23:I23" si="10">E24+E27</f>
        <v>732602.38899336441</v>
      </c>
      <c r="F23" s="26">
        <f t="shared" si="10"/>
        <v>802528.71424220013</v>
      </c>
      <c r="G23" s="26">
        <f t="shared" si="10"/>
        <v>931805.36668315786</v>
      </c>
      <c r="H23" s="26">
        <f t="shared" si="10"/>
        <v>1094610.9222870101</v>
      </c>
      <c r="I23" s="26">
        <f t="shared" si="10"/>
        <v>1197392.6929165754</v>
      </c>
      <c r="J23" s="26">
        <f t="shared" ref="J23" si="11">J24+J27</f>
        <v>1358677.5155317956</v>
      </c>
      <c r="L23" s="30"/>
      <c r="M23" s="46"/>
    </row>
    <row r="24" spans="1:13" ht="14.5" x14ac:dyDescent="0.35">
      <c r="A24" s="27" t="s">
        <v>57</v>
      </c>
      <c r="B24" s="38" t="s">
        <v>58</v>
      </c>
      <c r="C24" s="29" t="s">
        <v>59</v>
      </c>
      <c r="D24" s="26">
        <f>D25+D26</f>
        <v>651872.88095572987</v>
      </c>
      <c r="E24" s="26">
        <f t="shared" ref="E24:I24" si="12">E25+E26</f>
        <v>677546.12693882443</v>
      </c>
      <c r="F24" s="26">
        <f t="shared" si="12"/>
        <v>747575.49457885011</v>
      </c>
      <c r="G24" s="26">
        <f t="shared" si="12"/>
        <v>862654.09858472575</v>
      </c>
      <c r="H24" s="26">
        <f t="shared" si="12"/>
        <v>1001328.49029829</v>
      </c>
      <c r="I24" s="26">
        <f t="shared" si="12"/>
        <v>1106322.7669357355</v>
      </c>
      <c r="J24" s="26">
        <f t="shared" ref="J24" si="13">J25+J26</f>
        <v>1273762.5200455335</v>
      </c>
      <c r="L24" s="30"/>
      <c r="M24" s="46"/>
    </row>
    <row r="25" spans="1:13" ht="14.5" x14ac:dyDescent="0.35">
      <c r="A25" s="27" t="s">
        <v>60</v>
      </c>
      <c r="B25" s="32" t="s">
        <v>61</v>
      </c>
      <c r="C25" s="29" t="s">
        <v>62</v>
      </c>
      <c r="D25" s="30">
        <v>139131.81970330997</v>
      </c>
      <c r="E25" s="30">
        <v>137051.85873031002</v>
      </c>
      <c r="F25" s="30">
        <v>146249.85994659</v>
      </c>
      <c r="G25" s="30">
        <v>160771.65329692999</v>
      </c>
      <c r="H25" s="30">
        <v>180647.56001723002</v>
      </c>
      <c r="I25" s="30">
        <v>186973.99114167999</v>
      </c>
      <c r="J25" s="30">
        <v>180694.44377812999</v>
      </c>
      <c r="L25" s="30"/>
      <c r="M25" s="46"/>
    </row>
    <row r="26" spans="1:13" ht="14.5" x14ac:dyDescent="0.35">
      <c r="A26" s="27" t="s">
        <v>63</v>
      </c>
      <c r="B26" s="32" t="s">
        <v>64</v>
      </c>
      <c r="C26" s="29" t="s">
        <v>65</v>
      </c>
      <c r="D26" s="30">
        <v>512741.0612524199</v>
      </c>
      <c r="E26" s="30">
        <v>540494.26820851443</v>
      </c>
      <c r="F26" s="30">
        <v>601325.63463226007</v>
      </c>
      <c r="G26" s="30">
        <v>701882.44528779574</v>
      </c>
      <c r="H26" s="30">
        <v>820680.93028106005</v>
      </c>
      <c r="I26" s="30">
        <v>919348.77579405555</v>
      </c>
      <c r="J26" s="30">
        <v>1093068.0762674036</v>
      </c>
      <c r="L26" s="30"/>
      <c r="M26" s="46"/>
    </row>
    <row r="27" spans="1:13" ht="14.5" x14ac:dyDescent="0.35">
      <c r="A27" s="27" t="s">
        <v>66</v>
      </c>
      <c r="B27" s="38" t="s">
        <v>67</v>
      </c>
      <c r="C27" s="29" t="s">
        <v>68</v>
      </c>
      <c r="D27" s="30">
        <v>74451.045682890021</v>
      </c>
      <c r="E27" s="30">
        <v>55056.262054539991</v>
      </c>
      <c r="F27" s="30">
        <v>54953.219663349984</v>
      </c>
      <c r="G27" s="30">
        <v>69151.268098432105</v>
      </c>
      <c r="H27" s="30">
        <v>93282.431988719996</v>
      </c>
      <c r="I27" s="30">
        <v>91069.925980839995</v>
      </c>
      <c r="J27" s="30">
        <v>84914.995486262109</v>
      </c>
      <c r="L27" s="30"/>
      <c r="M27" s="46"/>
    </row>
    <row r="28" spans="1:13" ht="14.5" x14ac:dyDescent="0.35">
      <c r="A28" s="27" t="s">
        <v>69</v>
      </c>
      <c r="B28" s="40" t="s">
        <v>70</v>
      </c>
      <c r="C28" s="29" t="s">
        <v>71</v>
      </c>
      <c r="D28" s="30">
        <v>30578.58</v>
      </c>
      <c r="E28" s="30">
        <v>9898.1299999999974</v>
      </c>
      <c r="F28" s="30">
        <v>21013.940000000002</v>
      </c>
      <c r="G28" s="30">
        <v>10358.56</v>
      </c>
      <c r="H28" s="30">
        <v>-15790.66</v>
      </c>
      <c r="I28" s="30">
        <v>-16865.5</v>
      </c>
      <c r="J28" s="30">
        <v>-16359.44</v>
      </c>
      <c r="L28" s="30"/>
      <c r="M28" s="46"/>
    </row>
    <row r="29" spans="1:13" ht="14.5" x14ac:dyDescent="0.35">
      <c r="A29" s="27" t="s">
        <v>72</v>
      </c>
      <c r="B29" s="43" t="s">
        <v>73</v>
      </c>
      <c r="C29" s="33" t="s">
        <v>74</v>
      </c>
      <c r="D29" s="26">
        <f>D13-D22</f>
        <v>11547.194393035606</v>
      </c>
      <c r="E29" s="26">
        <f t="shared" ref="E29:I29" si="14">E13-E22</f>
        <v>-55939.774690550985</v>
      </c>
      <c r="F29" s="26">
        <f t="shared" si="14"/>
        <v>27245.479223603965</v>
      </c>
      <c r="G29" s="26">
        <f t="shared" si="14"/>
        <v>35738.817952993209</v>
      </c>
      <c r="H29" s="26">
        <f t="shared" si="14"/>
        <v>31389.356538186548</v>
      </c>
      <c r="I29" s="26">
        <f t="shared" si="14"/>
        <v>71983.812565687345</v>
      </c>
      <c r="J29" s="26">
        <f t="shared" ref="J29" si="15">J13-J22</f>
        <v>-44452.577013816452</v>
      </c>
      <c r="L29" s="30"/>
      <c r="M29" s="46"/>
    </row>
    <row r="30" spans="1:13" ht="14.5" x14ac:dyDescent="0.35">
      <c r="A30" s="27" t="s">
        <v>75</v>
      </c>
      <c r="B30" s="44" t="s">
        <v>76</v>
      </c>
      <c r="C30" s="33" t="s">
        <v>77</v>
      </c>
      <c r="D30" s="26">
        <f>D31+D34</f>
        <v>-11547.164393035266</v>
      </c>
      <c r="E30" s="26">
        <f t="shared" ref="E30:I30" si="16">E31+E34</f>
        <v>55939.774689950871</v>
      </c>
      <c r="F30" s="26">
        <f t="shared" si="16"/>
        <v>-27245.47922360387</v>
      </c>
      <c r="G30" s="26">
        <f t="shared" si="16"/>
        <v>-35739.23195299349</v>
      </c>
      <c r="H30" s="26">
        <f t="shared" si="16"/>
        <v>-31389.356537936837</v>
      </c>
      <c r="I30" s="26">
        <f t="shared" si="16"/>
        <v>-69798.982565687169</v>
      </c>
      <c r="J30" s="26">
        <f t="shared" ref="J30" si="17">J31+J34</f>
        <v>44452.577013436516</v>
      </c>
      <c r="L30" s="30"/>
      <c r="M30" s="46"/>
    </row>
    <row r="31" spans="1:13" ht="14.5" x14ac:dyDescent="0.35">
      <c r="A31" s="27" t="s">
        <v>78</v>
      </c>
      <c r="B31" s="42" t="s">
        <v>79</v>
      </c>
      <c r="C31" s="33" t="s">
        <v>80</v>
      </c>
      <c r="D31" s="26">
        <f>D32+D33</f>
        <v>38585.35211474543</v>
      </c>
      <c r="E31" s="26">
        <f t="shared" ref="E31:I31" si="18">E32+E33</f>
        <v>46935.331646235383</v>
      </c>
      <c r="F31" s="26">
        <f t="shared" si="18"/>
        <v>-10685.864858394474</v>
      </c>
      <c r="G31" s="26">
        <f t="shared" si="18"/>
        <v>-8026.3884644685158</v>
      </c>
      <c r="H31" s="26">
        <f t="shared" si="18"/>
        <v>-34174.473595915711</v>
      </c>
      <c r="I31" s="26">
        <f t="shared" si="18"/>
        <v>14644.466492817115</v>
      </c>
      <c r="J31" s="26">
        <f t="shared" ref="J31" si="19">J32+J33</f>
        <v>47528.566685496502</v>
      </c>
      <c r="L31" s="30"/>
      <c r="M31" s="46"/>
    </row>
    <row r="32" spans="1:13" ht="14.5" x14ac:dyDescent="0.35">
      <c r="A32" s="27" t="s">
        <v>81</v>
      </c>
      <c r="B32" s="41" t="s">
        <v>82</v>
      </c>
      <c r="C32" s="33" t="s">
        <v>83</v>
      </c>
      <c r="D32" s="30">
        <v>-37338.903753699386</v>
      </c>
      <c r="E32" s="30">
        <v>77716.691588118003</v>
      </c>
      <c r="F32" s="30">
        <v>11546.774556284799</v>
      </c>
      <c r="G32" s="30">
        <v>4636.2500988712991</v>
      </c>
      <c r="H32" s="30">
        <v>-46412.550312866035</v>
      </c>
      <c r="I32" s="30">
        <v>37853.851482918661</v>
      </c>
      <c r="J32" s="30">
        <v>107485.76865061941</v>
      </c>
      <c r="L32" s="30"/>
      <c r="M32" s="46"/>
    </row>
    <row r="33" spans="1:13" ht="14.5" x14ac:dyDescent="0.35">
      <c r="A33" s="27" t="s">
        <v>84</v>
      </c>
      <c r="B33" s="41" t="s">
        <v>85</v>
      </c>
      <c r="C33" s="33" t="s">
        <v>86</v>
      </c>
      <c r="D33" s="30">
        <v>75924.255868444816</v>
      </c>
      <c r="E33" s="30">
        <v>-30781.359941882616</v>
      </c>
      <c r="F33" s="30">
        <v>-22232.639414679274</v>
      </c>
      <c r="G33" s="30">
        <v>-12662.638563339815</v>
      </c>
      <c r="H33" s="30">
        <v>12238.076716950327</v>
      </c>
      <c r="I33" s="30">
        <v>-23209.384990101546</v>
      </c>
      <c r="J33" s="30">
        <v>-59957.201965122913</v>
      </c>
      <c r="L33" s="30"/>
      <c r="M33" s="46"/>
    </row>
    <row r="34" spans="1:13" ht="15" thickBot="1" x14ac:dyDescent="0.4">
      <c r="A34" s="34" t="s">
        <v>87</v>
      </c>
      <c r="B34" s="45" t="s">
        <v>88</v>
      </c>
      <c r="C34" s="35" t="s">
        <v>89</v>
      </c>
      <c r="D34" s="36">
        <v>-50132.516507780696</v>
      </c>
      <c r="E34" s="37">
        <v>9004.4430437154861</v>
      </c>
      <c r="F34" s="37">
        <v>-16559.614365209396</v>
      </c>
      <c r="G34" s="37">
        <v>-27712.843488524974</v>
      </c>
      <c r="H34" s="37">
        <v>2785.1170579788741</v>
      </c>
      <c r="I34" s="37">
        <v>-84443.44905850428</v>
      </c>
      <c r="J34" s="37">
        <v>-3075.9896720599895</v>
      </c>
      <c r="L34" s="30"/>
      <c r="M34" s="46"/>
    </row>
  </sheetData>
  <conditionalFormatting sqref="C2:C3">
    <cfRule type="duplicateValues" dxfId="1" priority="1"/>
  </conditionalFormatting>
  <conditionalFormatting sqref="C13:C34">
    <cfRule type="duplicateValues" dxfId="0" priority="2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terron.francis</dc:creator>
  <cp:lastModifiedBy>Suzell Wray</cp:lastModifiedBy>
  <dcterms:created xsi:type="dcterms:W3CDTF">2024-03-28T19:45:50Z</dcterms:created>
  <dcterms:modified xsi:type="dcterms:W3CDTF">2026-09-30T22:52:03Z</dcterms:modified>
</cp:coreProperties>
</file>