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1820"/>
  </bookViews>
  <sheets>
    <sheet name="GG Operations Time Series" sheetId="1" r:id="rId1"/>
  </sheets>
  <externalReferences>
    <externalReference r:id="rId2"/>
  </externalReferences>
  <definedNames>
    <definedName name="DETAIL">#REF!</definedName>
    <definedName name="_xlnm.Extract">#REF!</definedName>
    <definedName name="_xlnm.Print_Area">#REF!</definedName>
    <definedName name="PRINT_AREA_MI">#REF!</definedName>
    <definedName name="SUMM">#REF!</definedName>
  </definedNames>
  <calcPr calcId="145621"/>
</workbook>
</file>

<file path=xl/calcChain.xml><?xml version="1.0" encoding="utf-8"?>
<calcChain xmlns="http://schemas.openxmlformats.org/spreadsheetml/2006/main">
  <c r="J8" i="1" l="1"/>
  <c r="J7" i="1" s="1"/>
  <c r="J6" i="1" s="1"/>
  <c r="J5" i="1" s="1"/>
  <c r="K8" i="1"/>
  <c r="K7" i="1" s="1"/>
  <c r="K6" i="1" s="1"/>
  <c r="K5" i="1" s="1"/>
  <c r="L8" i="1"/>
  <c r="L7" i="1" s="1"/>
  <c r="L6" i="1" s="1"/>
  <c r="L5" i="1" s="1"/>
  <c r="I8" i="1"/>
  <c r="I7" i="1" s="1"/>
  <c r="I6" i="1" s="1"/>
  <c r="I5" i="1" s="1"/>
  <c r="J28" i="1"/>
  <c r="J27" i="1" s="1"/>
  <c r="K28" i="1"/>
  <c r="K27" i="1" s="1"/>
  <c r="L28" i="1"/>
  <c r="L27" i="1" s="1"/>
  <c r="I28" i="1"/>
  <c r="I27" i="1" s="1"/>
  <c r="J17" i="1"/>
  <c r="K17" i="1"/>
  <c r="L17" i="1"/>
  <c r="I17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G25" i="1"/>
  <c r="F25" i="1"/>
  <c r="E25" i="1"/>
  <c r="D25" i="1"/>
  <c r="C25" i="1"/>
  <c r="B25" i="1"/>
  <c r="L22" i="1"/>
  <c r="K22" i="1"/>
  <c r="J22" i="1"/>
  <c r="H22" i="1"/>
  <c r="G22" i="1"/>
  <c r="F22" i="1"/>
  <c r="E22" i="1"/>
  <c r="D22" i="1"/>
  <c r="C22" i="1"/>
  <c r="B22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L16" i="1"/>
  <c r="L15" i="1" s="1"/>
  <c r="K16" i="1"/>
  <c r="K15" i="1" s="1"/>
  <c r="J16" i="1"/>
  <c r="J15" i="1" s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L14" i="1"/>
  <c r="K14" i="1"/>
  <c r="J14" i="1"/>
  <c r="I14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H25" i="1" s="1"/>
  <c r="G5" i="1"/>
  <c r="F5" i="1"/>
  <c r="E5" i="1"/>
  <c r="D5" i="1"/>
  <c r="C5" i="1"/>
  <c r="B5" i="1"/>
  <c r="L25" i="1" l="1"/>
  <c r="J25" i="1"/>
  <c r="K25" i="1"/>
  <c r="I22" i="1" l="1"/>
  <c r="I16" i="1" l="1"/>
  <c r="I15" i="1" s="1"/>
  <c r="I25" i="1" s="1"/>
</calcChain>
</file>

<file path=xl/sharedStrings.xml><?xml version="1.0" encoding="utf-8"?>
<sst xmlns="http://schemas.openxmlformats.org/spreadsheetml/2006/main" count="43" uniqueCount="37">
  <si>
    <t>GFS Descriptor</t>
  </si>
  <si>
    <t>2012-13</t>
  </si>
  <si>
    <t>2013-14</t>
  </si>
  <si>
    <t>2014-15</t>
  </si>
  <si>
    <t>2015-16</t>
  </si>
  <si>
    <t>2016-17</t>
  </si>
  <si>
    <t>2017-18</t>
  </si>
  <si>
    <t>2018-19</t>
  </si>
  <si>
    <t>Revenue and Grants</t>
  </si>
  <si>
    <t>Total Revenue</t>
  </si>
  <si>
    <t>Current Revenue</t>
  </si>
  <si>
    <t>of which, Taxes</t>
  </si>
  <si>
    <t>of which, Social Contributions</t>
  </si>
  <si>
    <t>Non-Tax Revenue</t>
  </si>
  <si>
    <t>Capital Revenue</t>
  </si>
  <si>
    <t>Grants</t>
  </si>
  <si>
    <t>Expenditure and Lending Minus Repayments</t>
  </si>
  <si>
    <t>Total Expenditure</t>
  </si>
  <si>
    <t>Current Expenditure</t>
  </si>
  <si>
    <t>of which, Interest</t>
  </si>
  <si>
    <t>of which, all other current expenditure</t>
  </si>
  <si>
    <t>Capital Expenditure</t>
  </si>
  <si>
    <t>Lending Minus Repayments</t>
  </si>
  <si>
    <t>Overall Balance</t>
  </si>
  <si>
    <t>Financing</t>
  </si>
  <si>
    <t>Domestic</t>
  </si>
  <si>
    <t>Bank</t>
  </si>
  <si>
    <t>Non Bank</t>
  </si>
  <si>
    <t>Foreign</t>
  </si>
  <si>
    <t>GENERAL GOVERNMENT DATA</t>
  </si>
  <si>
    <t>(in millions of Jamaica dollars)</t>
  </si>
  <si>
    <t>FY 2019/20</t>
  </si>
  <si>
    <t>FY 2020/21</t>
  </si>
  <si>
    <t>FY 2021/22</t>
  </si>
  <si>
    <t>FY 2022/23</t>
  </si>
  <si>
    <t>Ministry of Finance &amp; the Public Service</t>
  </si>
  <si>
    <t>March 28,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</si>
</sst>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%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_([$€-2]* #,##0.00_);_([$€-2]* \(#,##0.00\);_([$€-2]* &quot;-&quot;??_)"/>
    <numFmt numFmtId="173" formatCode="_-[$€-2]* #,##0.00_-;\-[$€-2]* #,##0.00_-;_-[$€-2]* &quot;-&quot;??_-"/>
    <numFmt numFmtId="174" formatCode="_-* #,##0_-;\-* #,##0_-;_-* &quot;-&quot;_-;_-@_-"/>
    <numFmt numFmtId="175" formatCode="_-&quot;¢&quot;* #,##0_-;\-&quot;¢&quot;* #,##0_-;_-&quot;¢&quot;* &quot;-&quot;_-;_-@_-"/>
    <numFmt numFmtId="176" formatCode="_-&quot;¢&quot;* #,##0.00_-;\-&quot;¢&quot;* #,##0.00_-;_-&quot;¢&quot;* &quot;-&quot;??_-;_-@_-"/>
    <numFmt numFmtId="177" formatCode="General_)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name val="Courier"/>
      <family val="3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2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</borders>
  <cellStyleXfs count="29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8" fillId="0" borderId="0" applyFont="0" applyFill="0" applyBorder="0" applyAlignment="0" applyProtection="0"/>
    <xf numFmtId="0" fontId="10" fillId="1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3" fillId="0" borderId="1" applyFont="0" applyFill="0" applyAlignment="0" applyProtection="0"/>
    <xf numFmtId="43" fontId="13" fillId="0" borderId="0" applyFont="0" applyFill="0" applyBorder="0" applyAlignment="0" applyProtection="0"/>
    <xf numFmtId="164" fontId="13" fillId="0" borderId="1" applyFon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38" fontId="16" fillId="15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0" fontId="16" fillId="16" borderId="2" applyNumberFormat="0" applyBorder="0" applyAlignment="0" applyProtection="0"/>
    <xf numFmtId="17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177" fontId="21" fillId="0" borderId="0"/>
    <xf numFmtId="0" fontId="13" fillId="0" borderId="0"/>
    <xf numFmtId="0" fontId="14" fillId="0" borderId="0"/>
    <xf numFmtId="0" fontId="13" fillId="0" borderId="0"/>
    <xf numFmtId="0" fontId="1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3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7" borderId="3" applyNumberFormat="0" applyFont="0" applyAlignment="0" applyProtection="0"/>
    <xf numFmtId="0" fontId="13" fillId="17" borderId="3" applyNumberFormat="0" applyFont="0" applyAlignment="0" applyProtection="0"/>
    <xf numFmtId="0" fontId="13" fillId="17" borderId="3" applyNumberFormat="0" applyFont="0" applyAlignment="0" applyProtection="0"/>
    <xf numFmtId="0" fontId="13" fillId="17" borderId="3" applyNumberFormat="0" applyFont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18" fillId="0" borderId="0" applyFill="0" applyBorder="0" applyAlignment="0">
      <alignment horizontal="centerContinuous"/>
    </xf>
    <xf numFmtId="43" fontId="13" fillId="0" borderId="0" applyFont="0" applyFill="0" applyBorder="0" applyAlignment="0" applyProtection="0"/>
    <xf numFmtId="0" fontId="13" fillId="0" borderId="0" applyNumberFormat="0"/>
    <xf numFmtId="0" fontId="13" fillId="0" borderId="0" applyNumberFormat="0"/>
    <xf numFmtId="0" fontId="13" fillId="0" borderId="0" applyNumberFormat="0"/>
    <xf numFmtId="0" fontId="13" fillId="0" borderId="0" applyNumberFormat="0"/>
    <xf numFmtId="0" fontId="13" fillId="0" borderId="0" applyNumberFormat="0"/>
    <xf numFmtId="0" fontId="22" fillId="0" borderId="0" applyProtection="0"/>
    <xf numFmtId="181" fontId="22" fillId="0" borderId="0" applyProtection="0"/>
    <xf numFmtId="0" fontId="23" fillId="0" borderId="0" applyProtection="0"/>
    <xf numFmtId="0" fontId="24" fillId="0" borderId="0" applyProtection="0"/>
    <xf numFmtId="0" fontId="22" fillId="0" borderId="4" applyProtection="0"/>
    <xf numFmtId="0" fontId="22" fillId="0" borderId="0"/>
    <xf numFmtId="10" fontId="22" fillId="0" borderId="0" applyProtection="0"/>
    <xf numFmtId="0" fontId="22" fillId="0" borderId="0"/>
    <xf numFmtId="2" fontId="22" fillId="0" borderId="0" applyProtection="0"/>
    <xf numFmtId="4" fontId="22" fillId="0" borderId="0" applyProtection="0"/>
    <xf numFmtId="0" fontId="15" fillId="0" borderId="0"/>
  </cellStyleXfs>
  <cellXfs count="45">
    <xf numFmtId="0" fontId="0" fillId="0" borderId="0" xfId="0"/>
    <xf numFmtId="0" fontId="3" fillId="2" borderId="0" xfId="0" applyFont="1" applyFill="1" applyAlignment="1">
      <alignment horizontal="left" indent="1"/>
    </xf>
    <xf numFmtId="165" fontId="3" fillId="2" borderId="0" xfId="1" applyNumberFormat="1" applyFont="1" applyFill="1"/>
    <xf numFmtId="165" fontId="3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left" indent="2"/>
    </xf>
    <xf numFmtId="0" fontId="4" fillId="2" borderId="0" xfId="0" applyFont="1" applyFill="1" applyAlignment="1">
      <alignment horizontal="left" indent="3"/>
    </xf>
    <xf numFmtId="165" fontId="4" fillId="2" borderId="0" xfId="1" applyNumberFormat="1" applyFont="1" applyFill="1"/>
    <xf numFmtId="165" fontId="4" fillId="2" borderId="0" xfId="1" applyNumberFormat="1" applyFont="1" applyFill="1" applyAlignment="1">
      <alignment horizontal="right"/>
    </xf>
    <xf numFmtId="0" fontId="5" fillId="0" borderId="0" xfId="0" applyFont="1"/>
    <xf numFmtId="0" fontId="4" fillId="2" borderId="0" xfId="0" applyFont="1" applyFill="1" applyAlignment="1">
      <alignment horizontal="left" indent="4"/>
    </xf>
    <xf numFmtId="0" fontId="6" fillId="0" borderId="0" xfId="0" applyFont="1"/>
    <xf numFmtId="0" fontId="4" fillId="3" borderId="0" xfId="0" applyFont="1" applyFill="1"/>
    <xf numFmtId="165" fontId="4" fillId="3" borderId="0" xfId="1" applyNumberFormat="1" applyFont="1" applyFill="1"/>
    <xf numFmtId="0" fontId="3" fillId="2" borderId="0" xfId="0" applyFont="1" applyFill="1" applyAlignment="1">
      <alignment horizontal="left" indent="3"/>
    </xf>
    <xf numFmtId="0" fontId="4" fillId="2" borderId="0" xfId="0" applyFont="1" applyFill="1" applyAlignment="1">
      <alignment horizontal="left" indent="5"/>
    </xf>
    <xf numFmtId="0" fontId="0" fillId="0" borderId="0" xfId="0" applyFont="1"/>
    <xf numFmtId="0" fontId="4" fillId="0" borderId="0" xfId="0" applyFont="1"/>
    <xf numFmtId="165" fontId="4" fillId="0" borderId="0" xfId="1" applyNumberFormat="1" applyFont="1"/>
    <xf numFmtId="0" fontId="3" fillId="0" borderId="0" xfId="0" applyFont="1" applyFill="1"/>
    <xf numFmtId="165" fontId="3" fillId="0" borderId="0" xfId="1" applyNumberFormat="1" applyFont="1" applyFill="1"/>
    <xf numFmtId="0" fontId="0" fillId="0" borderId="0" xfId="0" applyFill="1"/>
    <xf numFmtId="0" fontId="0" fillId="0" borderId="0" xfId="0" applyFont="1" applyFill="1"/>
    <xf numFmtId="164" fontId="2" fillId="0" borderId="0" xfId="1" applyFont="1"/>
    <xf numFmtId="164" fontId="2" fillId="0" borderId="0" xfId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6" fontId="6" fillId="0" borderId="0" xfId="2" applyNumberFormat="1" applyFont="1"/>
    <xf numFmtId="166" fontId="0" fillId="0" borderId="0" xfId="2" applyNumberFormat="1" applyFont="1"/>
    <xf numFmtId="0" fontId="0" fillId="0" borderId="0" xfId="0" applyAlignment="1">
      <alignment horizontal="left" indent="2"/>
    </xf>
    <xf numFmtId="166" fontId="2" fillId="0" borderId="0" xfId="2" applyNumberFormat="1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9" fillId="1" borderId="5" xfId="295" applyFont="1" applyFill="1" applyBorder="1"/>
    <xf numFmtId="0" fontId="30" fillId="0" borderId="0" xfId="0" applyFont="1" applyAlignment="1">
      <alignment horizontal="right"/>
    </xf>
    <xf numFmtId="0" fontId="29" fillId="1" borderId="5" xfId="295" applyFont="1" applyFill="1" applyBorder="1" applyAlignment="1">
      <alignment horizontal="right"/>
    </xf>
    <xf numFmtId="0" fontId="3" fillId="18" borderId="0" xfId="0" applyFont="1" applyFill="1"/>
    <xf numFmtId="165" fontId="3" fillId="18" borderId="0" xfId="1" applyNumberFormat="1" applyFont="1" applyFill="1"/>
    <xf numFmtId="165" fontId="3" fillId="18" borderId="0" xfId="1" applyNumberFormat="1" applyFont="1" applyFill="1" applyAlignment="1">
      <alignment horizontal="right"/>
    </xf>
    <xf numFmtId="0" fontId="3" fillId="18" borderId="0" xfId="0" applyFont="1" applyFill="1" applyAlignment="1">
      <alignment horizontal="left" indent="2"/>
    </xf>
    <xf numFmtId="0" fontId="7" fillId="18" borderId="0" xfId="0" applyFont="1" applyFill="1" applyAlignment="1">
      <alignment horizontal="left" indent="4"/>
    </xf>
    <xf numFmtId="165" fontId="7" fillId="18" borderId="0" xfId="1" applyNumberFormat="1" applyFont="1" applyFill="1"/>
    <xf numFmtId="0" fontId="28" fillId="0" borderId="0" xfId="0" applyFont="1"/>
    <xf numFmtId="49" fontId="28" fillId="0" borderId="0" xfId="0" applyNumberFormat="1" applyFont="1"/>
  </cellXfs>
  <cellStyles count="296">
    <cellStyle name="1 indent" xfId="3"/>
    <cellStyle name="2 indents" xfId="4"/>
    <cellStyle name="20% - Accent1 2" xfId="5"/>
    <cellStyle name="20% - Accent1 3" xfId="6"/>
    <cellStyle name="20% - Accent1 4" xfId="7"/>
    <cellStyle name="20% - Accent1 5" xfId="8"/>
    <cellStyle name="20% - Accent2 2" xfId="9"/>
    <cellStyle name="20% - Accent2 3" xfId="10"/>
    <cellStyle name="20% - Accent2 4" xfId="11"/>
    <cellStyle name="20% - Accent2 5" xfId="12"/>
    <cellStyle name="20% - Accent3 2" xfId="13"/>
    <cellStyle name="20% - Accent3 3" xfId="14"/>
    <cellStyle name="20% - Accent3 4" xfId="15"/>
    <cellStyle name="20% - Accent3 5" xfId="16"/>
    <cellStyle name="20% - Accent4 2" xfId="17"/>
    <cellStyle name="20% - Accent4 3" xfId="18"/>
    <cellStyle name="20% - Accent4 4" xfId="19"/>
    <cellStyle name="20% - Accent4 5" xfId="20"/>
    <cellStyle name="20% - Accent5 2" xfId="21"/>
    <cellStyle name="20% - Accent5 3" xfId="22"/>
    <cellStyle name="20% - Accent5 4" xfId="23"/>
    <cellStyle name="20% - Accent5 5" xfId="24"/>
    <cellStyle name="20% - Accent6 2" xfId="25"/>
    <cellStyle name="20% - Accent6 3" xfId="26"/>
    <cellStyle name="20% - Accent6 4" xfId="27"/>
    <cellStyle name="20% - Accent6 5" xfId="28"/>
    <cellStyle name="3 indents" xfId="29"/>
    <cellStyle name="4 indents" xfId="30"/>
    <cellStyle name="40% - Accent1 2" xfId="31"/>
    <cellStyle name="40% - Accent1 3" xfId="32"/>
    <cellStyle name="40% - Accent1 4" xfId="33"/>
    <cellStyle name="40% - Accent1 5" xfId="34"/>
    <cellStyle name="40% - Accent2 2" xfId="35"/>
    <cellStyle name="40% - Accent2 3" xfId="36"/>
    <cellStyle name="40% - Accent2 4" xfId="37"/>
    <cellStyle name="40% - Accent2 5" xfId="38"/>
    <cellStyle name="40% - Accent3 2" xfId="39"/>
    <cellStyle name="40% - Accent3 3" xfId="40"/>
    <cellStyle name="40% - Accent3 4" xfId="41"/>
    <cellStyle name="40% - Accent3 5" xfId="42"/>
    <cellStyle name="40% - Accent4 2" xfId="43"/>
    <cellStyle name="40% - Accent4 3" xfId="44"/>
    <cellStyle name="40% - Accent4 4" xfId="45"/>
    <cellStyle name="40% - Accent4 5" xfId="46"/>
    <cellStyle name="40% - Accent5 2" xfId="47"/>
    <cellStyle name="40% - Accent5 3" xfId="48"/>
    <cellStyle name="40% - Accent5 4" xfId="49"/>
    <cellStyle name="40% - Accent5 5" xfId="50"/>
    <cellStyle name="40% - Accent6 2" xfId="51"/>
    <cellStyle name="40% - Accent6 3" xfId="52"/>
    <cellStyle name="40% - Accent6 4" xfId="53"/>
    <cellStyle name="40% - Accent6 5" xfId="54"/>
    <cellStyle name="5 indents" xfId="55"/>
    <cellStyle name="Accent6 2" xfId="56"/>
    <cellStyle name="ANCLAS,REZONES Y SUS PARTES,DE FUNDICION,DE HIERRO O DE ACERO" xfId="57"/>
    <cellStyle name="Bad 2" xfId="58"/>
    <cellStyle name="Bad 2 2" xfId="59"/>
    <cellStyle name="Comma" xfId="1" builtinId="3"/>
    <cellStyle name="Comma 10" xfId="60"/>
    <cellStyle name="Comma 11" xfId="61"/>
    <cellStyle name="Comma 13" xfId="62"/>
    <cellStyle name="Comma 13 2" xfId="63"/>
    <cellStyle name="Comma 15" xfId="64"/>
    <cellStyle name="Comma 2" xfId="65"/>
    <cellStyle name="Comma 2 2" xfId="66"/>
    <cellStyle name="Comma 2 2 2" xfId="67"/>
    <cellStyle name="Comma 2 2 3" xfId="68"/>
    <cellStyle name="Comma 2 3" xfId="69"/>
    <cellStyle name="Comma 2 3 2" xfId="70"/>
    <cellStyle name="Comma 2 4" xfId="71"/>
    <cellStyle name="Comma 2 5" xfId="72"/>
    <cellStyle name="Comma 2 6" xfId="73"/>
    <cellStyle name="Comma 2 7" xfId="74"/>
    <cellStyle name="Comma 2 8" xfId="75"/>
    <cellStyle name="Comma 2 9" xfId="76"/>
    <cellStyle name="Comma 3" xfId="77"/>
    <cellStyle name="Comma 3 2" xfId="78"/>
    <cellStyle name="Comma 3 2 2" xfId="79"/>
    <cellStyle name="Comma 3 3" xfId="80"/>
    <cellStyle name="Comma 3 4" xfId="81"/>
    <cellStyle name="Comma 4" xfId="82"/>
    <cellStyle name="Comma 4 2" xfId="83"/>
    <cellStyle name="Comma 4 3" xfId="84"/>
    <cellStyle name="Comma 4_Book2" xfId="85"/>
    <cellStyle name="Comma 5" xfId="86"/>
    <cellStyle name="Comma 5 2" xfId="87"/>
    <cellStyle name="Comma 5 3" xfId="88"/>
    <cellStyle name="Comma 6" xfId="89"/>
    <cellStyle name="Comma 7" xfId="90"/>
    <cellStyle name="Comma 7 2" xfId="91"/>
    <cellStyle name="Comma 8" xfId="92"/>
    <cellStyle name="Comma 9" xfId="93"/>
    <cellStyle name="Currency 2" xfId="94"/>
    <cellStyle name="Euro" xfId="95"/>
    <cellStyle name="Euro 2" xfId="96"/>
    <cellStyle name="Euro 3" xfId="97"/>
    <cellStyle name="Euro 4" xfId="98"/>
    <cellStyle name="Euro 5" xfId="99"/>
    <cellStyle name="Grey" xfId="100"/>
    <cellStyle name="Hipervínculo_IIF" xfId="101"/>
    <cellStyle name="Hyperlink 2" xfId="102"/>
    <cellStyle name="imf-one decimal" xfId="103"/>
    <cellStyle name="imf-zero decimal" xfId="104"/>
    <cellStyle name="Input [yellow]" xfId="105"/>
    <cellStyle name="Millares [0]_BALPROGRAMA2001R" xfId="106"/>
    <cellStyle name="Millares_BALPROGRAMA2001R" xfId="107"/>
    <cellStyle name="Milliers [0]_Feuil1" xfId="108"/>
    <cellStyle name="Milliers_Feuil1" xfId="109"/>
    <cellStyle name="Moneda [0]_BALPROGRAMA2001R" xfId="110"/>
    <cellStyle name="Moneda_BALPROGRAMA2001R" xfId="111"/>
    <cellStyle name="Monétaire [0]_Feuil1" xfId="112"/>
    <cellStyle name="Monétaire_Feuil1" xfId="113"/>
    <cellStyle name="Normal" xfId="0" builtinId="0"/>
    <cellStyle name="Normal - Style1" xfId="114"/>
    <cellStyle name="Normal - Style2" xfId="115"/>
    <cellStyle name="Normal 10" xfId="116"/>
    <cellStyle name="Normal 100" xfId="117"/>
    <cellStyle name="Normal 101" xfId="118"/>
    <cellStyle name="Normal 102" xfId="119"/>
    <cellStyle name="Normal 103" xfId="120"/>
    <cellStyle name="Normal 11" xfId="121"/>
    <cellStyle name="Normal 12" xfId="122"/>
    <cellStyle name="Normal 13" xfId="123"/>
    <cellStyle name="Normal 14" xfId="124"/>
    <cellStyle name="Normal 15" xfId="125"/>
    <cellStyle name="Normal 16" xfId="126"/>
    <cellStyle name="Normal 17" xfId="127"/>
    <cellStyle name="Normal 18" xfId="128"/>
    <cellStyle name="Normal 19" xfId="129"/>
    <cellStyle name="Normal 2" xfId="130"/>
    <cellStyle name="Normal 2 2" xfId="131"/>
    <cellStyle name="Normal 2 2 2" xfId="132"/>
    <cellStyle name="Normal 2 2 2 2" xfId="133"/>
    <cellStyle name="Normal 2 2 3" xfId="134"/>
    <cellStyle name="Normal 2 2 4" xfId="135"/>
    <cellStyle name="Normal 2 2 5" xfId="136"/>
    <cellStyle name="Normal 2 3" xfId="137"/>
    <cellStyle name="Normal 2 3 2" xfId="138"/>
    <cellStyle name="Normal 2 4" xfId="139"/>
    <cellStyle name="Normal 20" xfId="140"/>
    <cellStyle name="Normal 21" xfId="141"/>
    <cellStyle name="Normal 22" xfId="142"/>
    <cellStyle name="Normal 23" xfId="143"/>
    <cellStyle name="Normal 24" xfId="144"/>
    <cellStyle name="Normal 25" xfId="145"/>
    <cellStyle name="Normal 26" xfId="146"/>
    <cellStyle name="Normal 27" xfId="147"/>
    <cellStyle name="Normal 28" xfId="148"/>
    <cellStyle name="Normal 29" xfId="149"/>
    <cellStyle name="Normal 3" xfId="150"/>
    <cellStyle name="Normal 3 2" xfId="151"/>
    <cellStyle name="Normal 3 2 2" xfId="152"/>
    <cellStyle name="Normal 30" xfId="153"/>
    <cellStyle name="Normal 31" xfId="154"/>
    <cellStyle name="Normal 32" xfId="155"/>
    <cellStyle name="Normal 33" xfId="156"/>
    <cellStyle name="Normal 34" xfId="157"/>
    <cellStyle name="Normal 35" xfId="158"/>
    <cellStyle name="Normal 36" xfId="159"/>
    <cellStyle name="Normal 37" xfId="160"/>
    <cellStyle name="Normal 38" xfId="161"/>
    <cellStyle name="Normal 39" xfId="162"/>
    <cellStyle name="Normal 4" xfId="163"/>
    <cellStyle name="Normal 4 2" xfId="164"/>
    <cellStyle name="Normal 4 3" xfId="165"/>
    <cellStyle name="Normal 4 4" xfId="166"/>
    <cellStyle name="Normal 40" xfId="167"/>
    <cellStyle name="Normal 41" xfId="168"/>
    <cellStyle name="Normal 42" xfId="169"/>
    <cellStyle name="Normal 43" xfId="170"/>
    <cellStyle name="Normal 44" xfId="171"/>
    <cellStyle name="Normal 45" xfId="172"/>
    <cellStyle name="Normal 46" xfId="173"/>
    <cellStyle name="Normal 47" xfId="174"/>
    <cellStyle name="Normal 48" xfId="175"/>
    <cellStyle name="Normal 49" xfId="176"/>
    <cellStyle name="Normal 5" xfId="177"/>
    <cellStyle name="Normal 5 2" xfId="178"/>
    <cellStyle name="Normal 5 3" xfId="179"/>
    <cellStyle name="Normal 50" xfId="180"/>
    <cellStyle name="Normal 51" xfId="181"/>
    <cellStyle name="Normal 52" xfId="182"/>
    <cellStyle name="Normal 53" xfId="183"/>
    <cellStyle name="Normal 54" xfId="184"/>
    <cellStyle name="Normal 546" xfId="295"/>
    <cellStyle name="Normal 55" xfId="185"/>
    <cellStyle name="Normal 56" xfId="186"/>
    <cellStyle name="Normal 57" xfId="187"/>
    <cellStyle name="Normal 58" xfId="188"/>
    <cellStyle name="Normal 59" xfId="189"/>
    <cellStyle name="Normal 6" xfId="190"/>
    <cellStyle name="Normal 6 2" xfId="191"/>
    <cellStyle name="Normal 6 3" xfId="192"/>
    <cellStyle name="Normal 6 4" xfId="193"/>
    <cellStyle name="Normal 60" xfId="194"/>
    <cellStyle name="Normal 61" xfId="195"/>
    <cellStyle name="Normal 62" xfId="196"/>
    <cellStyle name="Normal 63" xfId="197"/>
    <cellStyle name="Normal 64" xfId="198"/>
    <cellStyle name="Normal 65" xfId="199"/>
    <cellStyle name="Normal 66" xfId="200"/>
    <cellStyle name="Normal 67" xfId="201"/>
    <cellStyle name="Normal 68" xfId="202"/>
    <cellStyle name="Normal 69" xfId="203"/>
    <cellStyle name="Normal 7" xfId="204"/>
    <cellStyle name="Normal 7 2" xfId="205"/>
    <cellStyle name="Normal 70" xfId="206"/>
    <cellStyle name="Normal 71" xfId="207"/>
    <cellStyle name="Normal 72" xfId="208"/>
    <cellStyle name="Normal 73" xfId="209"/>
    <cellStyle name="Normal 74" xfId="210"/>
    <cellStyle name="Normal 75" xfId="211"/>
    <cellStyle name="Normal 76" xfId="212"/>
    <cellStyle name="Normal 77" xfId="213"/>
    <cellStyle name="Normal 78" xfId="214"/>
    <cellStyle name="Normal 79" xfId="215"/>
    <cellStyle name="Normal 8" xfId="216"/>
    <cellStyle name="Normal 8 2" xfId="217"/>
    <cellStyle name="Normal 80" xfId="218"/>
    <cellStyle name="Normal 81" xfId="219"/>
    <cellStyle name="Normal 82" xfId="220"/>
    <cellStyle name="Normal 83" xfId="221"/>
    <cellStyle name="Normal 84" xfId="222"/>
    <cellStyle name="Normal 85" xfId="223"/>
    <cellStyle name="Normal 86" xfId="224"/>
    <cellStyle name="Normal 87" xfId="225"/>
    <cellStyle name="Normal 88" xfId="226"/>
    <cellStyle name="Normal 89" xfId="227"/>
    <cellStyle name="Normal 9" xfId="228"/>
    <cellStyle name="Normal 90" xfId="229"/>
    <cellStyle name="Normal 91" xfId="230"/>
    <cellStyle name="Normal 92" xfId="231"/>
    <cellStyle name="Normal 93" xfId="232"/>
    <cellStyle name="Normal 94" xfId="233"/>
    <cellStyle name="Normal 95" xfId="234"/>
    <cellStyle name="Normal 96" xfId="235"/>
    <cellStyle name="Normal 97" xfId="236"/>
    <cellStyle name="Normal 98" xfId="237"/>
    <cellStyle name="Normal 99" xfId="238"/>
    <cellStyle name="Note 2" xfId="239"/>
    <cellStyle name="Note 3" xfId="240"/>
    <cellStyle name="Note 4" xfId="241"/>
    <cellStyle name="Note 5" xfId="242"/>
    <cellStyle name="Percent" xfId="2" builtinId="5"/>
    <cellStyle name="Percent [2]" xfId="243"/>
    <cellStyle name="Percent [2] 2" xfId="244"/>
    <cellStyle name="Percent [2] 3" xfId="245"/>
    <cellStyle name="Percent [2] 4" xfId="246"/>
    <cellStyle name="Percent [2] 5" xfId="247"/>
    <cellStyle name="Percent 10" xfId="248"/>
    <cellStyle name="Percent 11" xfId="249"/>
    <cellStyle name="Percent 12" xfId="250"/>
    <cellStyle name="Percent 13" xfId="251"/>
    <cellStyle name="Percent 14" xfId="252"/>
    <cellStyle name="Percent 15" xfId="253"/>
    <cellStyle name="Percent 16" xfId="254"/>
    <cellStyle name="Percent 17" xfId="255"/>
    <cellStyle name="Percent 18" xfId="256"/>
    <cellStyle name="Percent 19" xfId="257"/>
    <cellStyle name="Percent 2" xfId="258"/>
    <cellStyle name="Percent 2 2" xfId="259"/>
    <cellStyle name="Percent 2 3" xfId="260"/>
    <cellStyle name="Percent 2 4" xfId="261"/>
    <cellStyle name="Percent 2 5" xfId="262"/>
    <cellStyle name="Percent 2 6" xfId="263"/>
    <cellStyle name="Percent 20" xfId="264"/>
    <cellStyle name="Percent 21" xfId="265"/>
    <cellStyle name="Percent 22" xfId="266"/>
    <cellStyle name="Percent 3" xfId="267"/>
    <cellStyle name="Percent 3 2" xfId="268"/>
    <cellStyle name="Percent 4" xfId="269"/>
    <cellStyle name="Percent 4 2" xfId="270"/>
    <cellStyle name="Percent 5" xfId="271"/>
    <cellStyle name="Percent 6" xfId="272"/>
    <cellStyle name="Percent 7" xfId="273"/>
    <cellStyle name="Percent 8" xfId="274"/>
    <cellStyle name="Percent 9" xfId="275"/>
    <cellStyle name="percentage difference one decimal" xfId="276"/>
    <cellStyle name="percentage difference zero decimal" xfId="277"/>
    <cellStyle name="Presentation" xfId="278"/>
    <cellStyle name="Separador de milhares 4 2" xfId="279"/>
    <cellStyle name="Text" xfId="280"/>
    <cellStyle name="Text 2" xfId="281"/>
    <cellStyle name="Text 3" xfId="282"/>
    <cellStyle name="Text 4" xfId="283"/>
    <cellStyle name="Text 5" xfId="284"/>
    <cellStyle name="ДАТА" xfId="285"/>
    <cellStyle name="ДЕНЕЖНЫЙ_BOPENGC" xfId="286"/>
    <cellStyle name="ЗАГОЛОВОК1" xfId="287"/>
    <cellStyle name="ЗАГОЛОВОК2" xfId="288"/>
    <cellStyle name="ИТОГОВЫЙ" xfId="289"/>
    <cellStyle name="Обычный_BOPENGC" xfId="290"/>
    <cellStyle name="ПРОЦЕНТНЫЙ_BOPENGC" xfId="291"/>
    <cellStyle name="ТЕКСТ" xfId="292"/>
    <cellStyle name="ФИКСИРОВАННЫЙ" xfId="293"/>
    <cellStyle name="ФИНАНСОВЫЙ_BOPENGC" xfId="2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ron.francis\AppData\Local\Microsoft\Windows\Temporary%20Internet%20Files\Content.Outlook\B2MMP4Q9\General%20Government%20Operations%20Compilation%20File%20-%20Updated%2017%20Novemb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G Operations Time Series"/>
      <sheetName val="PS Operations Time Series"/>
      <sheetName val="GG Operations 2012-13"/>
      <sheetName val="GG Operations 2013-14"/>
      <sheetName val="GG Operations 2014-15"/>
      <sheetName val="GG Operations 2015-16"/>
      <sheetName val="GG Operations 2016-17"/>
      <sheetName val="GG Operations 2017-18"/>
      <sheetName val="GG Operations 2018-19"/>
      <sheetName val="GG Operations 2019-20 "/>
      <sheetName val="GG Operations 2020-21"/>
      <sheetName val="GG Operations 2021-22"/>
      <sheetName val="GG Operations 2022-23"/>
      <sheetName val="BCG Operations "/>
      <sheetName val="Public Bodies in GG"/>
      <sheetName val="Local Government"/>
      <sheetName val="GG Consolidations"/>
      <sheetName val="Public Corporations"/>
      <sheetName val="Public Sector Consolidations"/>
      <sheetName val="CGO Source Data"/>
      <sheetName val="Parochial Revenue Fund"/>
    </sheetNames>
    <sheetDataSet>
      <sheetData sheetId="0"/>
      <sheetData sheetId="1"/>
      <sheetData sheetId="2">
        <row r="2">
          <cell r="G2">
            <v>5639.5584799999997</v>
          </cell>
        </row>
        <row r="3">
          <cell r="G3">
            <v>4909.5584799999997</v>
          </cell>
        </row>
        <row r="4">
          <cell r="G4">
            <v>4909.5584799999997</v>
          </cell>
        </row>
        <row r="5">
          <cell r="G5">
            <v>4909.5584799999997</v>
          </cell>
        </row>
        <row r="6">
          <cell r="G6">
            <v>4909.5584799999997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730</v>
          </cell>
        </row>
        <row r="11">
          <cell r="G11" t="str">
            <v/>
          </cell>
          <cell r="I11">
            <v>0</v>
          </cell>
        </row>
        <row r="12">
          <cell r="G12">
            <v>5639.5584800000006</v>
          </cell>
        </row>
        <row r="13">
          <cell r="G13">
            <v>5639.5584800000006</v>
          </cell>
        </row>
        <row r="14">
          <cell r="G14">
            <v>5639.5584800000006</v>
          </cell>
        </row>
        <row r="15">
          <cell r="G15">
            <v>0</v>
          </cell>
        </row>
        <row r="16">
          <cell r="G16">
            <v>5639.5584800000006</v>
          </cell>
        </row>
        <row r="17">
          <cell r="G17">
            <v>0</v>
          </cell>
        </row>
        <row r="19">
          <cell r="G19">
            <v>0</v>
          </cell>
        </row>
        <row r="22">
          <cell r="G22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</sheetData>
      <sheetData sheetId="3">
        <row r="2">
          <cell r="G2">
            <v>404837.54350000003</v>
          </cell>
        </row>
        <row r="3">
          <cell r="G3">
            <v>394409.04350000003</v>
          </cell>
        </row>
        <row r="4">
          <cell r="G4">
            <v>393750.74350000004</v>
          </cell>
        </row>
        <row r="5">
          <cell r="G5">
            <v>352703.54350000003</v>
          </cell>
        </row>
        <row r="6">
          <cell r="G6">
            <v>352703.54350000003</v>
          </cell>
        </row>
        <row r="7">
          <cell r="G7">
            <v>0</v>
          </cell>
        </row>
        <row r="8">
          <cell r="G8">
            <v>41047.200000000004</v>
          </cell>
        </row>
        <row r="9">
          <cell r="G9">
            <v>658.3</v>
          </cell>
        </row>
        <row r="10">
          <cell r="G10">
            <v>10428.500000000002</v>
          </cell>
        </row>
        <row r="12">
          <cell r="G12">
            <v>403100.04349999997</v>
          </cell>
        </row>
        <row r="13">
          <cell r="G13">
            <v>403100.04349999997</v>
          </cell>
        </row>
        <row r="14">
          <cell r="G14">
            <v>366111.14350000001</v>
          </cell>
        </row>
        <row r="15">
          <cell r="G15">
            <v>109919.5</v>
          </cell>
        </row>
        <row r="16">
          <cell r="G16">
            <v>256191.64349999998</v>
          </cell>
        </row>
        <row r="17">
          <cell r="G17">
            <v>36988.899999999994</v>
          </cell>
        </row>
        <row r="19">
          <cell r="G19">
            <v>0</v>
          </cell>
        </row>
        <row r="22">
          <cell r="G22">
            <v>1737.5000000000582</v>
          </cell>
        </row>
        <row r="24">
          <cell r="G24">
            <v>-1737.5000000000109</v>
          </cell>
        </row>
        <row r="25">
          <cell r="G25">
            <v>-25109.351000000013</v>
          </cell>
        </row>
        <row r="26">
          <cell r="G26">
            <v>-51464.251000000011</v>
          </cell>
        </row>
        <row r="27">
          <cell r="G27">
            <v>26354.899999999998</v>
          </cell>
        </row>
        <row r="28">
          <cell r="G28">
            <v>23371.851000000002</v>
          </cell>
        </row>
      </sheetData>
      <sheetData sheetId="4">
        <row r="2">
          <cell r="G2">
            <v>419450.77996999992</v>
          </cell>
        </row>
        <row r="3">
          <cell r="G3">
            <v>414432.97996999993</v>
          </cell>
        </row>
        <row r="4">
          <cell r="G4">
            <v>412923.87996999995</v>
          </cell>
        </row>
        <row r="5">
          <cell r="G5">
            <v>378612.27996999997</v>
          </cell>
        </row>
        <row r="6">
          <cell r="G6">
            <v>378612.27996999997</v>
          </cell>
        </row>
        <row r="7">
          <cell r="G7">
            <v>0</v>
          </cell>
        </row>
        <row r="8">
          <cell r="G8">
            <v>34311.600000000006</v>
          </cell>
        </row>
        <row r="9">
          <cell r="G9">
            <v>1509.1000000000001</v>
          </cell>
        </row>
        <row r="10">
          <cell r="G10">
            <v>5017.7999999999993</v>
          </cell>
        </row>
        <row r="12">
          <cell r="G12">
            <v>426721.87997000001</v>
          </cell>
        </row>
        <row r="13">
          <cell r="G13">
            <v>426721.87997000001</v>
          </cell>
        </row>
        <row r="14">
          <cell r="G14">
            <v>403702.67997</v>
          </cell>
        </row>
        <row r="15">
          <cell r="G15">
            <v>124512.69999999998</v>
          </cell>
        </row>
        <row r="16">
          <cell r="G16">
            <v>279189.97996999999</v>
          </cell>
        </row>
        <row r="17">
          <cell r="G17">
            <v>23019.200000000001</v>
          </cell>
        </row>
        <row r="19">
          <cell r="G19">
            <v>0</v>
          </cell>
        </row>
        <row r="22">
          <cell r="G22">
            <v>-7271.1000000000931</v>
          </cell>
        </row>
        <row r="24">
          <cell r="G24">
            <v>7271.099999999984</v>
          </cell>
        </row>
        <row r="25">
          <cell r="G25">
            <v>-64303.060000000034</v>
          </cell>
        </row>
        <row r="26">
          <cell r="G26">
            <v>-89442.270000000033</v>
          </cell>
        </row>
        <row r="27">
          <cell r="G27">
            <v>25139.21</v>
          </cell>
        </row>
        <row r="28">
          <cell r="G28">
            <v>71574.160000000018</v>
          </cell>
        </row>
      </sheetData>
      <sheetData sheetId="5">
        <row r="2">
          <cell r="G2">
            <v>576764.59548664012</v>
          </cell>
        </row>
        <row r="3">
          <cell r="G3">
            <v>587398.86548664002</v>
          </cell>
        </row>
        <row r="4">
          <cell r="G4">
            <v>586746.26548664004</v>
          </cell>
        </row>
        <row r="5">
          <cell r="B5" t="str">
            <v>Taxes</v>
          </cell>
          <cell r="G5">
            <v>468808.21069000004</v>
          </cell>
        </row>
        <row r="6">
          <cell r="G6">
            <v>452476.41069000005</v>
          </cell>
        </row>
        <row r="7">
          <cell r="G7">
            <v>16331.8</v>
          </cell>
        </row>
        <row r="8">
          <cell r="G8">
            <v>117938.05479664</v>
          </cell>
        </row>
        <row r="9">
          <cell r="G9">
            <v>652.6</v>
          </cell>
        </row>
        <row r="10">
          <cell r="G10">
            <v>-10634.269999999997</v>
          </cell>
        </row>
        <row r="12">
          <cell r="G12">
            <v>563624.59205522016</v>
          </cell>
        </row>
        <row r="13">
          <cell r="G13">
            <v>553921.48205522017</v>
          </cell>
        </row>
        <row r="14">
          <cell r="G14">
            <v>517159.34237522009</v>
          </cell>
        </row>
        <row r="15">
          <cell r="G15">
            <v>133418.49000000002</v>
          </cell>
        </row>
        <row r="16">
          <cell r="G16">
            <v>383740.85237521998</v>
          </cell>
        </row>
        <row r="17">
          <cell r="G17">
            <v>36762.13968</v>
          </cell>
        </row>
        <row r="19">
          <cell r="G19">
            <v>9703.11</v>
          </cell>
        </row>
        <row r="22">
          <cell r="G22">
            <v>13140.003431420047</v>
          </cell>
        </row>
        <row r="24">
          <cell r="G24">
            <v>-13140.003441419976</v>
          </cell>
        </row>
        <row r="25">
          <cell r="G25">
            <v>159806.22655858001</v>
          </cell>
        </row>
        <row r="26">
          <cell r="G26">
            <v>-7135.9045430000151</v>
          </cell>
        </row>
        <row r="27">
          <cell r="G27">
            <v>166942.13110158005</v>
          </cell>
        </row>
        <row r="28">
          <cell r="G28">
            <v>-172946.22999999998</v>
          </cell>
        </row>
      </sheetData>
      <sheetData sheetId="6">
        <row r="2">
          <cell r="G2">
            <v>625880.41121479985</v>
          </cell>
        </row>
        <row r="3">
          <cell r="G3">
            <v>623983.62221479986</v>
          </cell>
        </row>
        <row r="4">
          <cell r="G4">
            <v>623414.98021479987</v>
          </cell>
        </row>
        <row r="5">
          <cell r="G5">
            <v>524343.74362799991</v>
          </cell>
        </row>
        <row r="6">
          <cell r="G6">
            <v>505193.92362799996</v>
          </cell>
        </row>
        <row r="7">
          <cell r="G7">
            <v>19149.82</v>
          </cell>
        </row>
        <row r="8">
          <cell r="G8">
            <v>99071.236586800005</v>
          </cell>
        </row>
        <row r="9">
          <cell r="G9">
            <v>568.64200000000005</v>
          </cell>
        </row>
        <row r="10">
          <cell r="G10">
            <v>1896.788999999997</v>
          </cell>
        </row>
        <row r="12">
          <cell r="G12">
            <v>610229.09476897004</v>
          </cell>
        </row>
        <row r="13">
          <cell r="G13">
            <v>596016.79476896999</v>
          </cell>
        </row>
        <row r="14">
          <cell r="G14">
            <v>550720.29219097004</v>
          </cell>
        </row>
        <row r="15">
          <cell r="G15">
            <v>146092.65000000002</v>
          </cell>
        </row>
        <row r="16">
          <cell r="G16">
            <v>404627.64219097001</v>
          </cell>
        </row>
        <row r="17">
          <cell r="G17">
            <v>45296.502578</v>
          </cell>
        </row>
        <row r="19">
          <cell r="G19">
            <v>14212.300000000001</v>
          </cell>
        </row>
        <row r="22">
          <cell r="G22">
            <v>15651.316445829914</v>
          </cell>
        </row>
        <row r="24">
          <cell r="G24">
            <v>-15651.274446830012</v>
          </cell>
        </row>
        <row r="25">
          <cell r="G25">
            <v>14373.72555316999</v>
          </cell>
        </row>
        <row r="26">
          <cell r="G26">
            <v>-3366.2062778100085</v>
          </cell>
        </row>
        <row r="27">
          <cell r="G27">
            <v>17739.93183098</v>
          </cell>
        </row>
        <row r="28">
          <cell r="G28">
            <v>-30025</v>
          </cell>
        </row>
      </sheetData>
      <sheetData sheetId="7">
        <row r="2">
          <cell r="G2">
            <v>572684.16890803492</v>
          </cell>
        </row>
        <row r="3">
          <cell r="G3">
            <v>555669.74615322135</v>
          </cell>
        </row>
        <row r="4">
          <cell r="G4">
            <v>550782.60846655152</v>
          </cell>
        </row>
        <row r="5">
          <cell r="G5">
            <v>522391.56065321993</v>
          </cell>
        </row>
        <row r="6">
          <cell r="G6">
            <v>521568.46065321995</v>
          </cell>
        </row>
        <row r="7">
          <cell r="G7">
            <v>823.1</v>
          </cell>
        </row>
        <row r="8">
          <cell r="G8">
            <v>28391.047813331585</v>
          </cell>
        </row>
        <row r="9">
          <cell r="G9">
            <v>4887.1376866698101</v>
          </cell>
        </row>
        <row r="10">
          <cell r="G10">
            <v>17014.4227548136</v>
          </cell>
        </row>
        <row r="12">
          <cell r="G12">
            <v>563960.74850957002</v>
          </cell>
        </row>
        <row r="13">
          <cell r="G13">
            <v>563960.74850957002</v>
          </cell>
        </row>
        <row r="14">
          <cell r="G14">
            <v>517154.64694022998</v>
          </cell>
        </row>
        <row r="15">
          <cell r="G15">
            <v>135181.01822671999</v>
          </cell>
        </row>
        <row r="16">
          <cell r="G16">
            <v>381973.62871351</v>
          </cell>
        </row>
        <row r="17">
          <cell r="G17">
            <v>46806.101569340011</v>
          </cell>
        </row>
        <row r="19">
          <cell r="G19">
            <v>0</v>
          </cell>
        </row>
        <row r="22">
          <cell r="G22">
            <v>8723.4203984648921</v>
          </cell>
        </row>
        <row r="24">
          <cell r="G24">
            <v>-8723.4203984649939</v>
          </cell>
        </row>
        <row r="25">
          <cell r="G25">
            <v>-79299.807659787315</v>
          </cell>
        </row>
        <row r="26">
          <cell r="G26">
            <v>-76439.233055130811</v>
          </cell>
        </row>
        <row r="27">
          <cell r="G27">
            <v>-2860.5746046565</v>
          </cell>
        </row>
        <row r="28">
          <cell r="G28">
            <v>70576.387261322321</v>
          </cell>
        </row>
      </sheetData>
      <sheetData sheetId="8">
        <row r="2">
          <cell r="G2">
            <v>628985.22028467781</v>
          </cell>
        </row>
        <row r="3">
          <cell r="G3">
            <v>607038.20589175867</v>
          </cell>
        </row>
        <row r="4">
          <cell r="G4">
            <v>604506.48130516871</v>
          </cell>
        </row>
        <row r="5">
          <cell r="G5">
            <v>554760.06093733094</v>
          </cell>
        </row>
        <row r="6">
          <cell r="G6">
            <v>553972.96093733096</v>
          </cell>
        </row>
        <row r="7">
          <cell r="G7">
            <v>787.1</v>
          </cell>
        </row>
        <row r="8">
          <cell r="G8">
            <v>49746.420367837803</v>
          </cell>
        </row>
        <row r="9">
          <cell r="G9">
            <v>2531.7245865900022</v>
          </cell>
        </row>
        <row r="10">
          <cell r="G10">
            <v>21947.0143929191</v>
          </cell>
        </row>
        <row r="12">
          <cell r="G12">
            <v>604597.49735844007</v>
          </cell>
        </row>
        <row r="13">
          <cell r="G13">
            <v>604597.49735844007</v>
          </cell>
        </row>
        <row r="14">
          <cell r="G14">
            <v>538393.15903287008</v>
          </cell>
        </row>
        <row r="15">
          <cell r="G15">
            <v>129188.11699679002</v>
          </cell>
        </row>
        <row r="16">
          <cell r="G16">
            <v>409205.04203608003</v>
          </cell>
        </row>
        <row r="17">
          <cell r="G17">
            <v>66204.338325570003</v>
          </cell>
        </row>
        <row r="19">
          <cell r="G19">
            <v>0</v>
          </cell>
        </row>
        <row r="24">
          <cell r="G24">
            <v>-24387.722926237962</v>
          </cell>
        </row>
        <row r="25">
          <cell r="G25">
            <v>-9032.7016681618625</v>
          </cell>
        </row>
        <row r="26">
          <cell r="G26">
            <v>-1887.9212958737626</v>
          </cell>
        </row>
        <row r="27">
          <cell r="G27">
            <v>-7144.7803722880999</v>
          </cell>
        </row>
        <row r="28">
          <cell r="G28">
            <v>-15355.021258076102</v>
          </cell>
        </row>
      </sheetData>
      <sheetData sheetId="9">
        <row r="13">
          <cell r="G13">
            <v>726323.92663861974</v>
          </cell>
        </row>
        <row r="19">
          <cell r="G19">
            <v>30578.58</v>
          </cell>
        </row>
      </sheetData>
      <sheetData sheetId="10">
        <row r="13">
          <cell r="G13">
            <v>732602.38899336453</v>
          </cell>
        </row>
        <row r="19">
          <cell r="G19">
            <v>9898.1299999999974</v>
          </cell>
        </row>
      </sheetData>
      <sheetData sheetId="11">
        <row r="13">
          <cell r="G13">
            <v>802528.71424220002</v>
          </cell>
        </row>
        <row r="19">
          <cell r="G19">
            <v>21013.940000000002</v>
          </cell>
        </row>
      </sheetData>
      <sheetData sheetId="12">
        <row r="13">
          <cell r="G13">
            <v>931805.36668315774</v>
          </cell>
        </row>
        <row r="19">
          <cell r="G19">
            <v>10358.56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306"/>
  <sheetViews>
    <sheetView showGridLines="0" tabSelected="1" zoomScale="120" zoomScaleNormal="120" workbookViewId="0">
      <selection activeCell="N8" sqref="N8"/>
    </sheetView>
  </sheetViews>
  <sheetFormatPr defaultRowHeight="15" x14ac:dyDescent="0.25"/>
  <cols>
    <col min="1" max="1" width="48.85546875" customWidth="1"/>
    <col min="2" max="7" width="16.140625" style="25" hidden="1" customWidth="1"/>
    <col min="8" max="8" width="16.140625" hidden="1" customWidth="1"/>
    <col min="9" max="12" width="16.140625" customWidth="1"/>
  </cols>
  <sheetData>
    <row r="1" spans="1:12" ht="15.75" x14ac:dyDescent="0.25">
      <c r="A1" s="31" t="s">
        <v>29</v>
      </c>
      <c r="B1" s="32"/>
      <c r="C1" s="33"/>
      <c r="D1" s="33"/>
    </row>
    <row r="2" spans="1:12" ht="15.75" x14ac:dyDescent="0.25">
      <c r="A2" s="33" t="s">
        <v>30</v>
      </c>
      <c r="B2" s="33"/>
      <c r="C2" s="33"/>
      <c r="D2" s="33"/>
    </row>
    <row r="4" spans="1:12" ht="15.75" x14ac:dyDescent="0.25">
      <c r="A4" s="34" t="s">
        <v>0</v>
      </c>
      <c r="B4" s="35" t="s">
        <v>1</v>
      </c>
      <c r="C4" s="35" t="s">
        <v>2</v>
      </c>
      <c r="D4" s="35" t="s">
        <v>3</v>
      </c>
      <c r="E4" s="35" t="s">
        <v>4</v>
      </c>
      <c r="F4" s="35" t="s">
        <v>5</v>
      </c>
      <c r="G4" s="35" t="s">
        <v>6</v>
      </c>
      <c r="H4" s="26" t="s">
        <v>7</v>
      </c>
      <c r="I4" s="36" t="s">
        <v>31</v>
      </c>
      <c r="J4" s="36" t="s">
        <v>32</v>
      </c>
      <c r="K4" s="36" t="s">
        <v>33</v>
      </c>
      <c r="L4" s="36" t="s">
        <v>34</v>
      </c>
    </row>
    <row r="5" spans="1:12" ht="15.75" x14ac:dyDescent="0.25">
      <c r="A5" s="37" t="s">
        <v>8</v>
      </c>
      <c r="B5" s="38">
        <f>'[1]GG Operations 2012-13'!G2</f>
        <v>5639.5584799999997</v>
      </c>
      <c r="C5" s="38">
        <f>'[1]GG Operations 2013-14'!G2</f>
        <v>404837.54350000003</v>
      </c>
      <c r="D5" s="38">
        <f>'[1]GG Operations 2014-15'!G2</f>
        <v>419450.77996999992</v>
      </c>
      <c r="E5" s="39">
        <f>'[1]GG Operations 2015-16'!G2</f>
        <v>576764.59548664012</v>
      </c>
      <c r="F5" s="39">
        <f>'[1]GG Operations 2016-17'!G2</f>
        <v>625880.41121479985</v>
      </c>
      <c r="G5" s="39">
        <f>'[1]GG Operations 2017-18'!G2</f>
        <v>572684.16890803492</v>
      </c>
      <c r="H5" s="38">
        <f>'[1]GG Operations 2018-19'!G2</f>
        <v>628985.22028467781</v>
      </c>
      <c r="I5" s="38">
        <f>I6+I13</f>
        <v>768449.70103165542</v>
      </c>
      <c r="J5" s="38">
        <f>J6+J13</f>
        <v>686560.74430281343</v>
      </c>
      <c r="K5" s="38">
        <f>K6+K13</f>
        <v>850788.13346580404</v>
      </c>
      <c r="L5" s="38">
        <f>L6+L13</f>
        <v>977902.74463615112</v>
      </c>
    </row>
    <row r="6" spans="1:12" ht="15.75" x14ac:dyDescent="0.25">
      <c r="A6" s="1" t="s">
        <v>9</v>
      </c>
      <c r="B6" s="2">
        <f>'[1]GG Operations 2012-13'!G3</f>
        <v>4909.5584799999997</v>
      </c>
      <c r="C6" s="2">
        <f>'[1]GG Operations 2013-14'!G3</f>
        <v>394409.04350000003</v>
      </c>
      <c r="D6" s="2">
        <f>'[1]GG Operations 2014-15'!G3</f>
        <v>414432.97996999993</v>
      </c>
      <c r="E6" s="3">
        <f>'[1]GG Operations 2015-16'!G3</f>
        <v>587398.86548664002</v>
      </c>
      <c r="F6" s="3">
        <f>'[1]GG Operations 2016-17'!G3</f>
        <v>623983.62221479986</v>
      </c>
      <c r="G6" s="3">
        <f>'[1]GG Operations 2017-18'!G3</f>
        <v>555669.74615322135</v>
      </c>
      <c r="H6" s="2">
        <f>'[1]GG Operations 2018-19'!G3</f>
        <v>607038.20589175867</v>
      </c>
      <c r="I6" s="2">
        <f>I7+I12</f>
        <v>776493.45894993842</v>
      </c>
      <c r="J6" s="2">
        <f t="shared" ref="J6:L6" si="0">J7+J12</f>
        <v>687447.21965380118</v>
      </c>
      <c r="K6" s="2">
        <f t="shared" si="0"/>
        <v>849463.72017949622</v>
      </c>
      <c r="L6" s="2">
        <f t="shared" si="0"/>
        <v>974483.64546420774</v>
      </c>
    </row>
    <row r="7" spans="1:12" ht="15.75" x14ac:dyDescent="0.25">
      <c r="A7" s="4" t="s">
        <v>10</v>
      </c>
      <c r="B7" s="2">
        <f>'[1]GG Operations 2012-13'!G4</f>
        <v>4909.5584799999997</v>
      </c>
      <c r="C7" s="2">
        <f>'[1]GG Operations 2013-14'!G4</f>
        <v>393750.74350000004</v>
      </c>
      <c r="D7" s="2">
        <f>'[1]GG Operations 2014-15'!G4</f>
        <v>412923.87996999995</v>
      </c>
      <c r="E7" s="3">
        <f>'[1]GG Operations 2015-16'!G4</f>
        <v>586746.26548664004</v>
      </c>
      <c r="F7" s="3">
        <f>'[1]GG Operations 2016-17'!G4</f>
        <v>623414.98021479987</v>
      </c>
      <c r="G7" s="3">
        <f>'[1]GG Operations 2017-18'!G4</f>
        <v>550782.60846655152</v>
      </c>
      <c r="H7" s="2">
        <f>'[1]GG Operations 2018-19'!G4</f>
        <v>604506.48130516871</v>
      </c>
      <c r="I7" s="2">
        <f>I8+I11</f>
        <v>775293.25671143911</v>
      </c>
      <c r="J7" s="2">
        <f>J8+J11</f>
        <v>687095.10267736122</v>
      </c>
      <c r="K7" s="2">
        <f>K8+K11</f>
        <v>848555.34593454259</v>
      </c>
      <c r="L7" s="2">
        <f>L8+L11</f>
        <v>974483.64546420774</v>
      </c>
    </row>
    <row r="8" spans="1:12" s="8" customFormat="1" ht="12.75" x14ac:dyDescent="0.2">
      <c r="A8" s="5" t="str">
        <f>'[1]GG Operations 2015-16'!B5</f>
        <v>Taxes</v>
      </c>
      <c r="B8" s="6">
        <f>'[1]GG Operations 2012-13'!G5</f>
        <v>4909.5584799999997</v>
      </c>
      <c r="C8" s="6">
        <f>'[1]GG Operations 2013-14'!G5</f>
        <v>352703.54350000003</v>
      </c>
      <c r="D8" s="6">
        <f>'[1]GG Operations 2014-15'!G5</f>
        <v>378612.27996999997</v>
      </c>
      <c r="E8" s="7">
        <f>'[1]GG Operations 2015-16'!G5</f>
        <v>468808.21069000004</v>
      </c>
      <c r="F8" s="7">
        <f>'[1]GG Operations 2016-17'!G5</f>
        <v>524343.74362799991</v>
      </c>
      <c r="G8" s="7">
        <f>'[1]GG Operations 2017-18'!G5</f>
        <v>522391.56065321993</v>
      </c>
      <c r="H8" s="6">
        <f>'[1]GG Operations 2018-19'!G5</f>
        <v>554760.06093733094</v>
      </c>
      <c r="I8" s="6">
        <f>I9+I10</f>
        <v>663534.88638895308</v>
      </c>
      <c r="J8" s="6">
        <f t="shared" ref="J8:L8" si="1">J9+J10</f>
        <v>588653.54941968992</v>
      </c>
      <c r="K8" s="6">
        <f t="shared" si="1"/>
        <v>710959.61623435374</v>
      </c>
      <c r="L8" s="6">
        <f t="shared" si="1"/>
        <v>874876.25197060208</v>
      </c>
    </row>
    <row r="9" spans="1:12" s="8" customFormat="1" ht="12.75" x14ac:dyDescent="0.2">
      <c r="A9" s="9" t="s">
        <v>11</v>
      </c>
      <c r="B9" s="6">
        <f>'[1]GG Operations 2012-13'!G6</f>
        <v>4909.5584799999997</v>
      </c>
      <c r="C9" s="6">
        <f>'[1]GG Operations 2013-14'!G6</f>
        <v>352703.54350000003</v>
      </c>
      <c r="D9" s="6">
        <f>'[1]GG Operations 2014-15'!G6</f>
        <v>378612.27996999997</v>
      </c>
      <c r="E9" s="7">
        <f>'[1]GG Operations 2015-16'!G6</f>
        <v>452476.41069000005</v>
      </c>
      <c r="F9" s="7">
        <f>'[1]GG Operations 2016-17'!G6</f>
        <v>505193.92362799996</v>
      </c>
      <c r="G9" s="7">
        <f>'[1]GG Operations 2017-18'!G6</f>
        <v>521568.46065321995</v>
      </c>
      <c r="H9" s="6">
        <f>'[1]GG Operations 2018-19'!G6</f>
        <v>553972.96093733096</v>
      </c>
      <c r="I9" s="6">
        <v>637075.69638895302</v>
      </c>
      <c r="J9" s="6">
        <v>561185.50941968989</v>
      </c>
      <c r="K9" s="6">
        <v>672071.8162343537</v>
      </c>
      <c r="L9" s="6">
        <v>816053.43437060213</v>
      </c>
    </row>
    <row r="10" spans="1:12" s="8" customFormat="1" ht="12.75" x14ac:dyDescent="0.2">
      <c r="A10" s="9" t="s">
        <v>12</v>
      </c>
      <c r="B10" s="6">
        <f>'[1]GG Operations 2012-13'!G7</f>
        <v>0</v>
      </c>
      <c r="C10" s="6">
        <f>'[1]GG Operations 2013-14'!G7</f>
        <v>0</v>
      </c>
      <c r="D10" s="6">
        <f>'[1]GG Operations 2014-15'!G7</f>
        <v>0</v>
      </c>
      <c r="E10" s="7">
        <f>'[1]GG Operations 2015-16'!G7</f>
        <v>16331.8</v>
      </c>
      <c r="F10" s="7">
        <f>'[1]GG Operations 2016-17'!G7</f>
        <v>19149.82</v>
      </c>
      <c r="G10" s="7">
        <f>'[1]GG Operations 2017-18'!G7</f>
        <v>823.1</v>
      </c>
      <c r="H10" s="6">
        <f>'[1]GG Operations 2018-19'!G7</f>
        <v>787.1</v>
      </c>
      <c r="I10" s="6">
        <v>26459.190000000002</v>
      </c>
      <c r="J10" s="6">
        <v>27468.04</v>
      </c>
      <c r="K10" s="6">
        <v>38887.799999999996</v>
      </c>
      <c r="L10" s="6">
        <v>58822.817600000002</v>
      </c>
    </row>
    <row r="11" spans="1:12" s="8" customFormat="1" ht="12.75" x14ac:dyDescent="0.2">
      <c r="A11" s="5" t="s">
        <v>13</v>
      </c>
      <c r="B11" s="6">
        <f>'[1]GG Operations 2012-13'!G8</f>
        <v>0</v>
      </c>
      <c r="C11" s="6">
        <f>'[1]GG Operations 2013-14'!G8</f>
        <v>41047.200000000004</v>
      </c>
      <c r="D11" s="6">
        <f>'[1]GG Operations 2014-15'!G8</f>
        <v>34311.600000000006</v>
      </c>
      <c r="E11" s="7">
        <f>'[1]GG Operations 2015-16'!G8</f>
        <v>117938.05479664</v>
      </c>
      <c r="F11" s="7">
        <f>'[1]GG Operations 2016-17'!G8</f>
        <v>99071.236586800005</v>
      </c>
      <c r="G11" s="7">
        <f>'[1]GG Operations 2017-18'!G8</f>
        <v>28391.047813331585</v>
      </c>
      <c r="H11" s="6">
        <f>'[1]GG Operations 2018-19'!G8</f>
        <v>49746.420367837803</v>
      </c>
      <c r="I11" s="6">
        <v>111758.37032248599</v>
      </c>
      <c r="J11" s="6">
        <v>98441.553257671345</v>
      </c>
      <c r="K11" s="6">
        <v>137595.72970018879</v>
      </c>
      <c r="L11" s="6">
        <v>99607.393493605719</v>
      </c>
    </row>
    <row r="12" spans="1:12" s="10" customFormat="1" ht="15.75" x14ac:dyDescent="0.25">
      <c r="A12" s="4" t="s">
        <v>14</v>
      </c>
      <c r="B12" s="2">
        <f>'[1]GG Operations 2012-13'!G9</f>
        <v>0</v>
      </c>
      <c r="C12" s="2">
        <f>'[1]GG Operations 2013-14'!G9</f>
        <v>658.3</v>
      </c>
      <c r="D12" s="2">
        <f>'[1]GG Operations 2014-15'!G9</f>
        <v>1509.1000000000001</v>
      </c>
      <c r="E12" s="3">
        <f>'[1]GG Operations 2015-16'!G9</f>
        <v>652.6</v>
      </c>
      <c r="F12" s="3">
        <f>'[1]GG Operations 2016-17'!G9</f>
        <v>568.64200000000005</v>
      </c>
      <c r="G12" s="3">
        <f>'[1]GG Operations 2017-18'!G9</f>
        <v>4887.1376866698101</v>
      </c>
      <c r="H12" s="2">
        <f>'[1]GG Operations 2018-19'!G9</f>
        <v>2531.7245865900022</v>
      </c>
      <c r="I12" s="2">
        <v>1200.2022384992549</v>
      </c>
      <c r="J12" s="2">
        <v>352.11697643999997</v>
      </c>
      <c r="K12" s="2">
        <v>908.37424495363257</v>
      </c>
      <c r="L12" s="2">
        <v>0</v>
      </c>
    </row>
    <row r="13" spans="1:12" s="10" customFormat="1" ht="15.75" x14ac:dyDescent="0.25">
      <c r="A13" s="1" t="s">
        <v>15</v>
      </c>
      <c r="B13" s="2">
        <f>'[1]GG Operations 2012-13'!G10</f>
        <v>730</v>
      </c>
      <c r="C13" s="2">
        <f>'[1]GG Operations 2013-14'!G10</f>
        <v>10428.500000000002</v>
      </c>
      <c r="D13" s="2">
        <f>'[1]GG Operations 2014-15'!G10</f>
        <v>5017.7999999999993</v>
      </c>
      <c r="E13" s="3">
        <f>'[1]GG Operations 2015-16'!G10</f>
        <v>-10634.269999999997</v>
      </c>
      <c r="F13" s="3">
        <f>'[1]GG Operations 2016-17'!G10</f>
        <v>1896.788999999997</v>
      </c>
      <c r="G13" s="3">
        <f>'[1]GG Operations 2017-18'!G10</f>
        <v>17014.4227548136</v>
      </c>
      <c r="H13" s="2">
        <f>'[1]GG Operations 2018-19'!G10</f>
        <v>21947.0143929191</v>
      </c>
      <c r="I13" s="2">
        <v>-8043.7579182830013</v>
      </c>
      <c r="J13" s="2">
        <v>-886.4753509877919</v>
      </c>
      <c r="K13" s="2">
        <v>1324.4132863078194</v>
      </c>
      <c r="L13" s="2">
        <v>3419.0991719434023</v>
      </c>
    </row>
    <row r="14" spans="1:12" x14ac:dyDescent="0.25">
      <c r="A14" s="11"/>
      <c r="B14" s="12" t="str">
        <f>'[1]GG Operations 2012-13'!G11</f>
        <v/>
      </c>
      <c r="C14" s="12">
        <f>'[1]GG Operations 2012-13'!H11</f>
        <v>0</v>
      </c>
      <c r="D14" s="12">
        <f>'[1]GG Operations 2012-13'!I11</f>
        <v>0</v>
      </c>
      <c r="E14" s="12" t="e">
        <f>'[1]GG Operations 2012-13'!#REF!</f>
        <v>#REF!</v>
      </c>
      <c r="F14" s="12" t="e">
        <f>'[1]GG Operations 2012-13'!#REF!</f>
        <v>#REF!</v>
      </c>
      <c r="G14" s="12">
        <f>'[1]GG Operations 2012-13'!J11</f>
        <v>0</v>
      </c>
      <c r="H14" s="12">
        <f>'[1]GG Operations 2012-13'!K11</f>
        <v>0</v>
      </c>
      <c r="I14" s="12">
        <f>'[1]GG Operations 2012-13'!L11</f>
        <v>0</v>
      </c>
      <c r="J14" s="12">
        <f>'[1]GG Operations 2012-13'!M11</f>
        <v>0</v>
      </c>
      <c r="K14" s="12">
        <f>'[1]GG Operations 2012-13'!N11</f>
        <v>0</v>
      </c>
      <c r="L14" s="12">
        <f>'[1]GG Operations 2012-13'!O11</f>
        <v>0</v>
      </c>
    </row>
    <row r="15" spans="1:12" ht="15.75" x14ac:dyDescent="0.25">
      <c r="A15" s="37" t="s">
        <v>16</v>
      </c>
      <c r="B15" s="38">
        <f>'[1]GG Operations 2012-13'!G12</f>
        <v>5639.5584800000006</v>
      </c>
      <c r="C15" s="38">
        <f>'[1]GG Operations 2013-14'!G12</f>
        <v>403100.04349999997</v>
      </c>
      <c r="D15" s="38">
        <f>'[1]GG Operations 2014-15'!G12</f>
        <v>426721.87997000001</v>
      </c>
      <c r="E15" s="38">
        <f>'[1]GG Operations 2015-16'!G12</f>
        <v>563624.59205522016</v>
      </c>
      <c r="F15" s="38">
        <f>'[1]GG Operations 2016-17'!G12</f>
        <v>610229.09476897004</v>
      </c>
      <c r="G15" s="38">
        <f>'[1]GG Operations 2017-18'!G12</f>
        <v>563960.74850957002</v>
      </c>
      <c r="H15" s="38">
        <f>'[1]GG Operations 2018-19'!G12</f>
        <v>604597.49735844007</v>
      </c>
      <c r="I15" s="38">
        <f>I16+I22</f>
        <v>756902.5066386197</v>
      </c>
      <c r="J15" s="38">
        <f t="shared" ref="J15:L15" si="2">J16+J22</f>
        <v>742500.51899336453</v>
      </c>
      <c r="K15" s="38">
        <f t="shared" si="2"/>
        <v>823542.65424220008</v>
      </c>
      <c r="L15" s="38">
        <f t="shared" si="2"/>
        <v>942163.9266831578</v>
      </c>
    </row>
    <row r="16" spans="1:12" ht="15.75" x14ac:dyDescent="0.25">
      <c r="A16" s="4" t="s">
        <v>17</v>
      </c>
      <c r="B16" s="2">
        <f>'[1]GG Operations 2012-13'!G13</f>
        <v>5639.5584800000006</v>
      </c>
      <c r="C16" s="2">
        <f>'[1]GG Operations 2013-14'!G13</f>
        <v>403100.04349999997</v>
      </c>
      <c r="D16" s="2">
        <f>'[1]GG Operations 2014-15'!G13</f>
        <v>426721.87997000001</v>
      </c>
      <c r="E16" s="2">
        <f>'[1]GG Operations 2015-16'!G13</f>
        <v>553921.48205522017</v>
      </c>
      <c r="F16" s="2">
        <f>'[1]GG Operations 2016-17'!G13</f>
        <v>596016.79476896999</v>
      </c>
      <c r="G16" s="2">
        <f>'[1]GG Operations 2017-18'!G13</f>
        <v>563960.74850957002</v>
      </c>
      <c r="H16" s="2">
        <f>'[1]GG Operations 2018-19'!G13</f>
        <v>604597.49735844007</v>
      </c>
      <c r="I16" s="2">
        <f>'[1]GG Operations 2019-20 '!G13</f>
        <v>726323.92663861974</v>
      </c>
      <c r="J16" s="2">
        <f>'[1]GG Operations 2020-21'!G13</f>
        <v>732602.38899336453</v>
      </c>
      <c r="K16" s="2">
        <f>'[1]GG Operations 2021-22'!G13</f>
        <v>802528.71424220002</v>
      </c>
      <c r="L16" s="2">
        <f>'[1]GG Operations 2022-23'!G13</f>
        <v>931805.36668315774</v>
      </c>
    </row>
    <row r="17" spans="1:12" ht="15.75" x14ac:dyDescent="0.25">
      <c r="A17" s="13" t="s">
        <v>18</v>
      </c>
      <c r="B17" s="2">
        <f>'[1]GG Operations 2012-13'!G14</f>
        <v>5639.5584800000006</v>
      </c>
      <c r="C17" s="2">
        <f>'[1]GG Operations 2013-14'!G14</f>
        <v>366111.14350000001</v>
      </c>
      <c r="D17" s="2">
        <f>'[1]GG Operations 2014-15'!G14</f>
        <v>403702.67997</v>
      </c>
      <c r="E17" s="2">
        <f>'[1]GG Operations 2015-16'!G14</f>
        <v>517159.34237522009</v>
      </c>
      <c r="F17" s="2">
        <f>'[1]GG Operations 2016-17'!G14</f>
        <v>550720.29219097004</v>
      </c>
      <c r="G17" s="2">
        <f>'[1]GG Operations 2017-18'!G14</f>
        <v>517154.64694022998</v>
      </c>
      <c r="H17" s="2">
        <f>'[1]GG Operations 2018-19'!G14</f>
        <v>538393.15903287008</v>
      </c>
      <c r="I17" s="2">
        <f>I18+I19</f>
        <v>651872.88095572987</v>
      </c>
      <c r="J17" s="2">
        <f t="shared" ref="J17:L17" si="3">J18+J19</f>
        <v>677546.12693882443</v>
      </c>
      <c r="K17" s="2">
        <f t="shared" si="3"/>
        <v>747575.49457885011</v>
      </c>
      <c r="L17" s="2">
        <f t="shared" si="3"/>
        <v>862654.09858472575</v>
      </c>
    </row>
    <row r="18" spans="1:12" s="15" customFormat="1" x14ac:dyDescent="0.25">
      <c r="A18" s="14" t="s">
        <v>19</v>
      </c>
      <c r="B18" s="6">
        <f>'[1]GG Operations 2012-13'!G15</f>
        <v>0</v>
      </c>
      <c r="C18" s="6">
        <f>'[1]GG Operations 2013-14'!G15</f>
        <v>109919.5</v>
      </c>
      <c r="D18" s="6">
        <f>'[1]GG Operations 2014-15'!G15</f>
        <v>124512.69999999998</v>
      </c>
      <c r="E18" s="6">
        <f>'[1]GG Operations 2015-16'!G15</f>
        <v>133418.49000000002</v>
      </c>
      <c r="F18" s="6">
        <f>'[1]GG Operations 2016-17'!G15</f>
        <v>146092.65000000002</v>
      </c>
      <c r="G18" s="6">
        <f>'[1]GG Operations 2017-18'!G15</f>
        <v>135181.01822671999</v>
      </c>
      <c r="H18" s="6">
        <f>'[1]GG Operations 2018-19'!G15</f>
        <v>129188.11699679002</v>
      </c>
      <c r="I18" s="6">
        <v>139131.81970330997</v>
      </c>
      <c r="J18" s="6">
        <v>137051.85873031002</v>
      </c>
      <c r="K18" s="6">
        <v>146249.85994659</v>
      </c>
      <c r="L18" s="6">
        <v>160771.65329692999</v>
      </c>
    </row>
    <row r="19" spans="1:12" s="15" customFormat="1" x14ac:dyDescent="0.25">
      <c r="A19" s="9" t="s">
        <v>20</v>
      </c>
      <c r="B19" s="6">
        <f>'[1]GG Operations 2012-13'!G16</f>
        <v>5639.5584800000006</v>
      </c>
      <c r="C19" s="6">
        <f>'[1]GG Operations 2013-14'!G16</f>
        <v>256191.64349999998</v>
      </c>
      <c r="D19" s="6">
        <f>'[1]GG Operations 2014-15'!G16</f>
        <v>279189.97996999999</v>
      </c>
      <c r="E19" s="6">
        <f>'[1]GG Operations 2015-16'!G16</f>
        <v>383740.85237521998</v>
      </c>
      <c r="F19" s="6">
        <f>'[1]GG Operations 2016-17'!G16</f>
        <v>404627.64219097001</v>
      </c>
      <c r="G19" s="6">
        <f>'[1]GG Operations 2017-18'!G16</f>
        <v>381973.62871351</v>
      </c>
      <c r="H19" s="6">
        <f>'[1]GG Operations 2018-19'!G16</f>
        <v>409205.04203608003</v>
      </c>
      <c r="I19" s="6">
        <v>512741.0612524199</v>
      </c>
      <c r="J19" s="6">
        <v>540494.26820851443</v>
      </c>
      <c r="K19" s="6">
        <v>601325.63463226007</v>
      </c>
      <c r="L19" s="6">
        <v>701882.44528779574</v>
      </c>
    </row>
    <row r="20" spans="1:12" s="10" customFormat="1" ht="15.75" x14ac:dyDescent="0.25">
      <c r="A20" s="4" t="s">
        <v>21</v>
      </c>
      <c r="B20" s="2">
        <f>'[1]GG Operations 2012-13'!G17</f>
        <v>0</v>
      </c>
      <c r="C20" s="2">
        <f>'[1]GG Operations 2013-14'!G17</f>
        <v>36988.899999999994</v>
      </c>
      <c r="D20" s="2">
        <f>'[1]GG Operations 2014-15'!G17</f>
        <v>23019.200000000001</v>
      </c>
      <c r="E20" s="2">
        <f>'[1]GG Operations 2015-16'!G17</f>
        <v>36762.13968</v>
      </c>
      <c r="F20" s="2">
        <f>'[1]GG Operations 2016-17'!G17</f>
        <v>45296.502578</v>
      </c>
      <c r="G20" s="2">
        <f>'[1]GG Operations 2017-18'!G17</f>
        <v>46806.101569340011</v>
      </c>
      <c r="H20" s="2">
        <f>'[1]GG Operations 2018-19'!G17</f>
        <v>66204.338325570003</v>
      </c>
      <c r="I20" s="2">
        <v>74451.045682890021</v>
      </c>
      <c r="J20" s="2">
        <v>55056.262054539991</v>
      </c>
      <c r="K20" s="2">
        <v>54953.219663349984</v>
      </c>
      <c r="L20" s="2">
        <v>69151.268098432105</v>
      </c>
    </row>
    <row r="21" spans="1:12" x14ac:dyDescent="0.2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ht="15.75" x14ac:dyDescent="0.25">
      <c r="A22" s="4" t="s">
        <v>22</v>
      </c>
      <c r="B22" s="2">
        <f>'[1]GG Operations 2012-13'!G19</f>
        <v>0</v>
      </c>
      <c r="C22" s="2">
        <f>'[1]GG Operations 2013-14'!G19</f>
        <v>0</v>
      </c>
      <c r="D22" s="2">
        <f>'[1]GG Operations 2014-15'!G19</f>
        <v>0</v>
      </c>
      <c r="E22" s="2">
        <f>'[1]GG Operations 2015-16'!G19</f>
        <v>9703.11</v>
      </c>
      <c r="F22" s="2">
        <f>'[1]GG Operations 2016-17'!G19</f>
        <v>14212.300000000001</v>
      </c>
      <c r="G22" s="2">
        <f>'[1]GG Operations 2017-18'!G19</f>
        <v>0</v>
      </c>
      <c r="H22" s="2">
        <f>'[1]GG Operations 2018-19'!G19</f>
        <v>0</v>
      </c>
      <c r="I22" s="2">
        <f>'[1]GG Operations 2019-20 '!G19</f>
        <v>30578.58</v>
      </c>
      <c r="J22" s="2">
        <f>'[1]GG Operations 2020-21'!G19</f>
        <v>9898.1299999999974</v>
      </c>
      <c r="K22" s="2">
        <f>'[1]GG Operations 2021-22'!G19</f>
        <v>21013.940000000002</v>
      </c>
      <c r="L22" s="2">
        <f>'[1]GG Operations 2022-23'!G19</f>
        <v>10358.56</v>
      </c>
    </row>
    <row r="23" spans="1:12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ht="15.75" x14ac:dyDescent="0.25">
      <c r="A25" s="37" t="s">
        <v>23</v>
      </c>
      <c r="B25" s="38">
        <f>'[1]GG Operations 2012-13'!G22</f>
        <v>0</v>
      </c>
      <c r="C25" s="38">
        <f>'[1]GG Operations 2013-14'!G22</f>
        <v>1737.5000000000582</v>
      </c>
      <c r="D25" s="38">
        <f>'[1]GG Operations 2014-15'!G22</f>
        <v>-7271.1000000000931</v>
      </c>
      <c r="E25" s="38">
        <f>'[1]GG Operations 2015-16'!G22</f>
        <v>13140.003431420047</v>
      </c>
      <c r="F25" s="38">
        <f>'[1]GG Operations 2016-17'!G22</f>
        <v>15651.316445829914</v>
      </c>
      <c r="G25" s="38">
        <f>'[1]GG Operations 2017-18'!G22</f>
        <v>8723.4203984648921</v>
      </c>
      <c r="H25" s="38">
        <f t="shared" ref="H25:L25" si="4">H5-H15</f>
        <v>24387.722926237737</v>
      </c>
      <c r="I25" s="38">
        <f t="shared" si="4"/>
        <v>11547.194393035723</v>
      </c>
      <c r="J25" s="38">
        <f t="shared" si="4"/>
        <v>-55939.774690551101</v>
      </c>
      <c r="K25" s="38">
        <f t="shared" si="4"/>
        <v>27245.479223603965</v>
      </c>
      <c r="L25" s="38">
        <f t="shared" si="4"/>
        <v>35738.817952993326</v>
      </c>
    </row>
    <row r="26" spans="1:12" s="20" customFormat="1" ht="15.75" x14ac:dyDescent="0.25">
      <c r="A26" s="18"/>
      <c r="B26" s="19"/>
      <c r="C26" s="19"/>
      <c r="D26" s="19"/>
      <c r="E26" s="19"/>
      <c r="F26" s="19"/>
      <c r="G26" s="19"/>
    </row>
    <row r="27" spans="1:12" s="20" customFormat="1" ht="15.75" x14ac:dyDescent="0.25">
      <c r="A27" s="37" t="s">
        <v>24</v>
      </c>
      <c r="B27" s="38">
        <f>'[1]GG Operations 2012-13'!G24</f>
        <v>0</v>
      </c>
      <c r="C27" s="38">
        <f>'[1]GG Operations 2013-14'!G24</f>
        <v>-1737.5000000000109</v>
      </c>
      <c r="D27" s="38">
        <f>'[1]GG Operations 2014-15'!G24</f>
        <v>7271.099999999984</v>
      </c>
      <c r="E27" s="38">
        <f>'[1]GG Operations 2015-16'!G24</f>
        <v>-13140.003441419976</v>
      </c>
      <c r="F27" s="38">
        <f>'[1]GG Operations 2016-17'!G24</f>
        <v>-15651.274446830012</v>
      </c>
      <c r="G27" s="38">
        <f>'[1]GG Operations 2017-18'!G24</f>
        <v>-8723.4203984649939</v>
      </c>
      <c r="H27" s="38">
        <f>'[1]GG Operations 2018-19'!G24</f>
        <v>-24387.722926237962</v>
      </c>
      <c r="I27" s="38">
        <f>I28+I31</f>
        <v>-11547.164393035266</v>
      </c>
      <c r="J27" s="38">
        <f t="shared" ref="J27:L27" si="5">J28+J31</f>
        <v>55939.774689950871</v>
      </c>
      <c r="K27" s="38">
        <f t="shared" si="5"/>
        <v>-27245.47922360387</v>
      </c>
      <c r="L27" s="38">
        <f t="shared" si="5"/>
        <v>-35739.23195299349</v>
      </c>
    </row>
    <row r="28" spans="1:12" s="20" customFormat="1" ht="15.75" x14ac:dyDescent="0.25">
      <c r="A28" s="40" t="s">
        <v>25</v>
      </c>
      <c r="B28" s="38">
        <f>'[1]GG Operations 2012-13'!G25</f>
        <v>0</v>
      </c>
      <c r="C28" s="38">
        <f>'[1]GG Operations 2013-14'!G25</f>
        <v>-25109.351000000013</v>
      </c>
      <c r="D28" s="38">
        <f>'[1]GG Operations 2014-15'!G25</f>
        <v>-64303.060000000034</v>
      </c>
      <c r="E28" s="38">
        <f>'[1]GG Operations 2015-16'!G25</f>
        <v>159806.22655858001</v>
      </c>
      <c r="F28" s="38">
        <f>'[1]GG Operations 2016-17'!G25</f>
        <v>14373.72555316999</v>
      </c>
      <c r="G28" s="38">
        <f>'[1]GG Operations 2017-18'!G25</f>
        <v>-79299.807659787315</v>
      </c>
      <c r="H28" s="38">
        <f>'[1]GG Operations 2018-19'!G25</f>
        <v>-9032.7016681618625</v>
      </c>
      <c r="I28" s="38">
        <f>I29+I30</f>
        <v>38585.35211474543</v>
      </c>
      <c r="J28" s="38">
        <f t="shared" ref="J28:L28" si="6">J29+J30</f>
        <v>46935.331646235383</v>
      </c>
      <c r="K28" s="38">
        <f t="shared" si="6"/>
        <v>-10685.864858394474</v>
      </c>
      <c r="L28" s="38">
        <f t="shared" si="6"/>
        <v>-8026.3884644685158</v>
      </c>
    </row>
    <row r="29" spans="1:12" s="21" customFormat="1" ht="15.75" x14ac:dyDescent="0.25">
      <c r="A29" s="41" t="s">
        <v>26</v>
      </c>
      <c r="B29" s="42">
        <f>'[1]GG Operations 2012-13'!G26</f>
        <v>0</v>
      </c>
      <c r="C29" s="42">
        <f>'[1]GG Operations 2013-14'!G26</f>
        <v>-51464.251000000011</v>
      </c>
      <c r="D29" s="42">
        <f>'[1]GG Operations 2014-15'!G26</f>
        <v>-89442.270000000033</v>
      </c>
      <c r="E29" s="42">
        <f>'[1]GG Operations 2015-16'!G26</f>
        <v>-7135.9045430000151</v>
      </c>
      <c r="F29" s="42">
        <f>'[1]GG Operations 2016-17'!G26</f>
        <v>-3366.2062778100085</v>
      </c>
      <c r="G29" s="42">
        <f>'[1]GG Operations 2017-18'!G26</f>
        <v>-76439.233055130811</v>
      </c>
      <c r="H29" s="42">
        <f>'[1]GG Operations 2018-19'!G26</f>
        <v>-1887.9212958737626</v>
      </c>
      <c r="I29" s="42">
        <v>-37338.903753699386</v>
      </c>
      <c r="J29" s="42">
        <v>77716.691588118003</v>
      </c>
      <c r="K29" s="42">
        <v>11546.774556284799</v>
      </c>
      <c r="L29" s="42">
        <v>4636.2500988712991</v>
      </c>
    </row>
    <row r="30" spans="1:12" s="21" customFormat="1" ht="15.75" x14ac:dyDescent="0.25">
      <c r="A30" s="41" t="s">
        <v>27</v>
      </c>
      <c r="B30" s="42">
        <f>'[1]GG Operations 2012-13'!G27</f>
        <v>0</v>
      </c>
      <c r="C30" s="42">
        <f>'[1]GG Operations 2013-14'!G27</f>
        <v>26354.899999999998</v>
      </c>
      <c r="D30" s="42">
        <f>'[1]GG Operations 2014-15'!G27</f>
        <v>25139.21</v>
      </c>
      <c r="E30" s="42">
        <f>'[1]GG Operations 2015-16'!G27</f>
        <v>166942.13110158005</v>
      </c>
      <c r="F30" s="42">
        <f>'[1]GG Operations 2016-17'!G27</f>
        <v>17739.93183098</v>
      </c>
      <c r="G30" s="42">
        <f>'[1]GG Operations 2017-18'!G27</f>
        <v>-2860.5746046565</v>
      </c>
      <c r="H30" s="42">
        <f>'[1]GG Operations 2018-19'!G27</f>
        <v>-7144.7803722880999</v>
      </c>
      <c r="I30" s="42">
        <v>75924.255868444816</v>
      </c>
      <c r="J30" s="42">
        <v>-30781.359941882616</v>
      </c>
      <c r="K30" s="42">
        <v>-22232.639414679274</v>
      </c>
      <c r="L30" s="42">
        <v>-12662.638563339815</v>
      </c>
    </row>
    <row r="31" spans="1:12" s="20" customFormat="1" ht="15.75" x14ac:dyDescent="0.25">
      <c r="A31" s="40" t="s">
        <v>28</v>
      </c>
      <c r="B31" s="38">
        <f>'[1]GG Operations 2012-13'!G28</f>
        <v>0</v>
      </c>
      <c r="C31" s="38">
        <f>'[1]GG Operations 2013-14'!G28</f>
        <v>23371.851000000002</v>
      </c>
      <c r="D31" s="38">
        <f>'[1]GG Operations 2014-15'!G28</f>
        <v>71574.160000000018</v>
      </c>
      <c r="E31" s="38">
        <f>'[1]GG Operations 2015-16'!G28</f>
        <v>-172946.22999999998</v>
      </c>
      <c r="F31" s="38">
        <f>'[1]GG Operations 2016-17'!G28</f>
        <v>-30025</v>
      </c>
      <c r="G31" s="38">
        <f>'[1]GG Operations 2017-18'!G28</f>
        <v>70576.387261322321</v>
      </c>
      <c r="H31" s="38">
        <f>'[1]GG Operations 2018-19'!G28</f>
        <v>-15355.021258076102</v>
      </c>
      <c r="I31" s="38">
        <v>-50132.516507780696</v>
      </c>
      <c r="J31" s="38">
        <v>9004.4430437154861</v>
      </c>
      <c r="K31" s="38">
        <v>-16559.614365209396</v>
      </c>
      <c r="L31" s="38">
        <v>-27712.843488524974</v>
      </c>
    </row>
    <row r="32" spans="1:12" s="20" customFormat="1" ht="15.75" x14ac:dyDescent="0.25">
      <c r="A32" s="18"/>
      <c r="B32" s="19"/>
      <c r="C32" s="19"/>
      <c r="D32" s="19"/>
      <c r="E32" s="19"/>
      <c r="F32" s="19"/>
      <c r="G32" s="19"/>
    </row>
    <row r="33" spans="1:11" s="20" customFormat="1" ht="15.75" x14ac:dyDescent="0.25">
      <c r="A33" s="43" t="s">
        <v>35</v>
      </c>
      <c r="B33" s="19"/>
      <c r="C33" s="19"/>
      <c r="D33" s="19"/>
      <c r="E33" s="19"/>
      <c r="F33" s="19"/>
      <c r="G33" s="19"/>
    </row>
    <row r="34" spans="1:11" s="20" customFormat="1" ht="15.75" x14ac:dyDescent="0.25">
      <c r="A34" s="44" t="s">
        <v>36</v>
      </c>
      <c r="B34" s="19"/>
      <c r="C34" s="19"/>
      <c r="D34" s="19"/>
      <c r="E34" s="19"/>
      <c r="F34" s="19"/>
      <c r="G34" s="19"/>
    </row>
    <row r="35" spans="1:11" s="20" customFormat="1" ht="15.75" x14ac:dyDescent="0.25">
      <c r="A35" s="18"/>
      <c r="B35" s="19"/>
      <c r="C35" s="19"/>
      <c r="D35" s="19"/>
      <c r="E35" s="19"/>
      <c r="F35" s="19"/>
      <c r="G35" s="19"/>
    </row>
    <row r="37" spans="1:11" x14ac:dyDescent="0.25">
      <c r="A37" s="22"/>
      <c r="B37" s="23"/>
      <c r="C37" s="23"/>
      <c r="D37" s="23"/>
      <c r="E37" s="23"/>
      <c r="F37" s="23"/>
      <c r="G37" s="23"/>
      <c r="H37" s="22"/>
      <c r="I37" s="22"/>
      <c r="J37" s="22"/>
      <c r="K37" s="22"/>
    </row>
    <row r="39" spans="1:11" x14ac:dyDescent="0.25">
      <c r="A39" s="24"/>
    </row>
    <row r="40" spans="1:11" x14ac:dyDescent="0.25">
      <c r="B40" s="25" t="s">
        <v>1</v>
      </c>
      <c r="C40" s="25" t="s">
        <v>2</v>
      </c>
      <c r="D40" s="25" t="s">
        <v>3</v>
      </c>
      <c r="E40" s="25" t="s">
        <v>4</v>
      </c>
      <c r="F40" s="25" t="s">
        <v>5</v>
      </c>
      <c r="G40" s="25" t="s">
        <v>6</v>
      </c>
    </row>
    <row r="41" spans="1:11" ht="15.75" x14ac:dyDescent="0.25">
      <c r="A41" s="10"/>
      <c r="B41" s="27"/>
      <c r="C41" s="27"/>
      <c r="D41" s="27"/>
      <c r="E41" s="27"/>
      <c r="F41" s="27"/>
      <c r="G41" s="27"/>
    </row>
    <row r="42" spans="1:11" x14ac:dyDescent="0.25">
      <c r="B42" s="28"/>
      <c r="C42" s="28"/>
      <c r="D42" s="28"/>
      <c r="E42" s="28"/>
      <c r="F42" s="28"/>
      <c r="G42" s="28"/>
    </row>
    <row r="43" spans="1:11" hidden="1" x14ac:dyDescent="0.25">
      <c r="B43" s="28"/>
      <c r="C43" s="28"/>
      <c r="D43" s="28"/>
      <c r="E43" s="28"/>
      <c r="F43" s="28"/>
      <c r="G43" s="28"/>
    </row>
    <row r="44" spans="1:11" hidden="1" x14ac:dyDescent="0.25">
      <c r="B44" s="28"/>
      <c r="C44" s="28"/>
      <c r="D44" s="28"/>
      <c r="E44" s="28"/>
      <c r="F44" s="28"/>
      <c r="G44" s="28"/>
    </row>
    <row r="45" spans="1:11" hidden="1" x14ac:dyDescent="0.25">
      <c r="B45" s="28"/>
      <c r="C45" s="28"/>
      <c r="D45" s="28"/>
      <c r="E45" s="28"/>
      <c r="F45" s="28"/>
      <c r="G45" s="28"/>
    </row>
    <row r="46" spans="1:11" hidden="1" x14ac:dyDescent="0.25">
      <c r="B46" s="28"/>
      <c r="C46" s="28"/>
      <c r="D46" s="28"/>
      <c r="E46" s="28"/>
      <c r="F46" s="28"/>
      <c r="G46" s="28"/>
    </row>
    <row r="47" spans="1:11" hidden="1" x14ac:dyDescent="0.25">
      <c r="B47" s="28"/>
      <c r="C47" s="28"/>
      <c r="D47" s="28"/>
      <c r="E47" s="28"/>
      <c r="F47" s="28"/>
      <c r="G47" s="28"/>
    </row>
    <row r="48" spans="1:11" hidden="1" x14ac:dyDescent="0.25">
      <c r="B48" s="28"/>
      <c r="C48" s="28"/>
      <c r="D48" s="28"/>
      <c r="E48" s="28"/>
      <c r="F48" s="28"/>
      <c r="G48" s="28"/>
    </row>
    <row r="49" spans="2:7" hidden="1" x14ac:dyDescent="0.25">
      <c r="B49" s="28"/>
      <c r="C49" s="28"/>
      <c r="D49" s="28"/>
      <c r="E49" s="28"/>
      <c r="F49" s="28"/>
      <c r="G49" s="28"/>
    </row>
    <row r="50" spans="2:7" hidden="1" x14ac:dyDescent="0.25">
      <c r="B50" s="28"/>
      <c r="C50" s="28"/>
      <c r="D50" s="28"/>
      <c r="E50" s="28"/>
      <c r="F50" s="28"/>
      <c r="G50" s="28"/>
    </row>
    <row r="51" spans="2:7" hidden="1" x14ac:dyDescent="0.25">
      <c r="B51" s="28"/>
      <c r="C51" s="28"/>
      <c r="D51" s="28"/>
      <c r="E51" s="28"/>
      <c r="F51" s="28"/>
      <c r="G51" s="28"/>
    </row>
    <row r="52" spans="2:7" hidden="1" x14ac:dyDescent="0.25">
      <c r="B52" s="28"/>
      <c r="C52" s="28"/>
      <c r="D52" s="28"/>
      <c r="E52" s="28"/>
      <c r="F52" s="28"/>
      <c r="G52" s="28"/>
    </row>
    <row r="53" spans="2:7" hidden="1" x14ac:dyDescent="0.25">
      <c r="B53" s="28"/>
      <c r="C53" s="28"/>
      <c r="D53" s="28"/>
      <c r="E53" s="28"/>
      <c r="F53" s="28"/>
      <c r="G53" s="28"/>
    </row>
    <row r="54" spans="2:7" hidden="1" x14ac:dyDescent="0.25">
      <c r="B54" s="28"/>
      <c r="C54" s="28"/>
      <c r="D54" s="28"/>
      <c r="E54" s="28"/>
      <c r="F54" s="28"/>
      <c r="G54" s="28"/>
    </row>
    <row r="55" spans="2:7" x14ac:dyDescent="0.25">
      <c r="B55" s="28"/>
      <c r="C55" s="28"/>
      <c r="D55" s="28"/>
      <c r="E55" s="28"/>
      <c r="F55" s="28"/>
      <c r="G55" s="28"/>
    </row>
    <row r="56" spans="2:7" hidden="1" x14ac:dyDescent="0.25">
      <c r="B56" s="28"/>
      <c r="C56" s="28"/>
      <c r="D56" s="28"/>
      <c r="E56" s="28"/>
      <c r="F56" s="28"/>
      <c r="G56" s="28"/>
    </row>
    <row r="57" spans="2:7" hidden="1" x14ac:dyDescent="0.25">
      <c r="B57" s="28"/>
      <c r="C57" s="28"/>
      <c r="D57" s="28"/>
      <c r="E57" s="28"/>
      <c r="F57" s="28"/>
      <c r="G57" s="28"/>
    </row>
    <row r="58" spans="2:7" x14ac:dyDescent="0.25">
      <c r="B58" s="28"/>
      <c r="C58" s="28"/>
      <c r="D58" s="28"/>
      <c r="E58" s="28"/>
      <c r="F58" s="28"/>
      <c r="G58" s="28"/>
    </row>
    <row r="59" spans="2:7" hidden="1" x14ac:dyDescent="0.25">
      <c r="B59" s="28"/>
      <c r="C59" s="28"/>
      <c r="D59" s="28"/>
      <c r="E59" s="28"/>
      <c r="F59" s="28"/>
      <c r="G59" s="28"/>
    </row>
    <row r="60" spans="2:7" hidden="1" x14ac:dyDescent="0.25">
      <c r="B60" s="28"/>
      <c r="C60" s="28"/>
      <c r="D60" s="28"/>
      <c r="E60" s="28"/>
      <c r="F60" s="28"/>
      <c r="G60" s="28"/>
    </row>
    <row r="61" spans="2:7" hidden="1" x14ac:dyDescent="0.25">
      <c r="B61" s="28"/>
      <c r="C61" s="28"/>
      <c r="D61" s="28"/>
      <c r="E61" s="28"/>
      <c r="F61" s="28"/>
      <c r="G61" s="28"/>
    </row>
    <row r="62" spans="2:7" hidden="1" x14ac:dyDescent="0.25">
      <c r="B62" s="28"/>
      <c r="C62" s="28"/>
      <c r="D62" s="28"/>
      <c r="E62" s="28"/>
      <c r="F62" s="28"/>
      <c r="G62" s="28"/>
    </row>
    <row r="63" spans="2:7" hidden="1" x14ac:dyDescent="0.25">
      <c r="B63" s="28"/>
      <c r="C63" s="28"/>
      <c r="D63" s="28"/>
      <c r="E63" s="28"/>
      <c r="F63" s="28"/>
      <c r="G63" s="28"/>
    </row>
    <row r="64" spans="2:7" x14ac:dyDescent="0.25">
      <c r="B64" s="28"/>
      <c r="C64" s="28"/>
      <c r="D64" s="28"/>
      <c r="E64" s="28"/>
      <c r="F64" s="28"/>
      <c r="G64" s="28"/>
    </row>
    <row r="65" spans="1:7" hidden="1" x14ac:dyDescent="0.25">
      <c r="B65" s="28"/>
      <c r="C65" s="28"/>
      <c r="D65" s="28"/>
      <c r="E65" s="28"/>
      <c r="F65" s="28"/>
      <c r="G65" s="28"/>
    </row>
    <row r="66" spans="1:7" hidden="1" x14ac:dyDescent="0.25">
      <c r="B66" s="28"/>
      <c r="C66" s="28"/>
      <c r="D66" s="28"/>
      <c r="E66" s="28"/>
      <c r="F66" s="28"/>
      <c r="G66" s="28"/>
    </row>
    <row r="67" spans="1:7" hidden="1" x14ac:dyDescent="0.25">
      <c r="B67" s="28"/>
      <c r="C67" s="28"/>
      <c r="D67" s="28"/>
      <c r="E67" s="28"/>
      <c r="F67" s="28"/>
      <c r="G67" s="28"/>
    </row>
    <row r="68" spans="1:7" hidden="1" x14ac:dyDescent="0.25">
      <c r="B68" s="28"/>
      <c r="C68" s="28"/>
      <c r="D68" s="28"/>
      <c r="E68" s="28"/>
      <c r="F68" s="28"/>
      <c r="G68" s="28"/>
    </row>
    <row r="69" spans="1:7" hidden="1" x14ac:dyDescent="0.25">
      <c r="B69" s="28"/>
      <c r="C69" s="28"/>
      <c r="D69" s="28"/>
      <c r="E69" s="28"/>
      <c r="F69" s="28"/>
      <c r="G69" s="28"/>
    </row>
    <row r="70" spans="1:7" hidden="1" x14ac:dyDescent="0.25">
      <c r="B70" s="28"/>
      <c r="C70" s="28"/>
      <c r="D70" s="28"/>
      <c r="E70" s="28"/>
      <c r="F70" s="28"/>
      <c r="G70" s="28"/>
    </row>
    <row r="71" spans="1:7" hidden="1" x14ac:dyDescent="0.25">
      <c r="B71" s="28"/>
      <c r="C71" s="28"/>
      <c r="D71" s="28"/>
      <c r="E71" s="28"/>
      <c r="F71" s="28"/>
      <c r="G71" s="28"/>
    </row>
    <row r="72" spans="1:7" hidden="1" x14ac:dyDescent="0.25">
      <c r="B72" s="28"/>
      <c r="C72" s="28"/>
      <c r="D72" s="28"/>
      <c r="E72" s="28"/>
      <c r="F72" s="28"/>
      <c r="G72" s="28"/>
    </row>
    <row r="73" spans="1:7" hidden="1" x14ac:dyDescent="0.25">
      <c r="B73" s="28"/>
      <c r="C73" s="28"/>
      <c r="D73" s="28"/>
      <c r="E73" s="28"/>
      <c r="F73" s="28"/>
      <c r="G73" s="28"/>
    </row>
    <row r="74" spans="1:7" hidden="1" x14ac:dyDescent="0.25">
      <c r="B74" s="28"/>
      <c r="C74" s="28"/>
      <c r="D74" s="28"/>
      <c r="E74" s="28"/>
      <c r="F74" s="28"/>
      <c r="G74" s="28"/>
    </row>
    <row r="75" spans="1:7" hidden="1" x14ac:dyDescent="0.25">
      <c r="B75" s="28"/>
      <c r="C75" s="28"/>
      <c r="D75" s="28"/>
      <c r="E75" s="28"/>
      <c r="F75" s="28"/>
      <c r="G75" s="28"/>
    </row>
    <row r="76" spans="1:7" x14ac:dyDescent="0.25">
      <c r="B76" s="28"/>
      <c r="C76" s="28"/>
      <c r="D76" s="28"/>
      <c r="E76" s="28"/>
      <c r="F76" s="28"/>
      <c r="G76" s="28"/>
    </row>
    <row r="77" spans="1:7" ht="15.75" x14ac:dyDescent="0.25">
      <c r="A77" s="10"/>
      <c r="B77" s="27"/>
      <c r="C77" s="27"/>
      <c r="D77" s="27"/>
      <c r="E77" s="27"/>
      <c r="F77" s="27"/>
      <c r="G77" s="27"/>
    </row>
    <row r="78" spans="1:7" x14ac:dyDescent="0.25">
      <c r="B78" s="28"/>
      <c r="C78" s="28"/>
      <c r="D78" s="28"/>
      <c r="E78" s="28"/>
      <c r="F78" s="28"/>
      <c r="G78" s="28"/>
    </row>
    <row r="79" spans="1:7" x14ac:dyDescent="0.25">
      <c r="A79" s="29"/>
      <c r="B79" s="28"/>
      <c r="C79" s="28"/>
      <c r="D79" s="28"/>
      <c r="E79" s="28"/>
      <c r="F79" s="28"/>
      <c r="G79" s="28"/>
    </row>
    <row r="80" spans="1:7" x14ac:dyDescent="0.25">
      <c r="A80" s="29"/>
      <c r="B80" s="28"/>
      <c r="C80" s="28"/>
      <c r="D80" s="28"/>
      <c r="E80" s="28"/>
      <c r="F80" s="28"/>
      <c r="G80" s="28"/>
    </row>
    <row r="81" spans="2:7" x14ac:dyDescent="0.25">
      <c r="B81" s="28"/>
      <c r="C81" s="28"/>
      <c r="D81" s="28"/>
      <c r="E81" s="28"/>
      <c r="F81" s="28"/>
      <c r="G81" s="28"/>
    </row>
    <row r="82" spans="2:7" hidden="1" x14ac:dyDescent="0.25">
      <c r="B82" s="28"/>
      <c r="C82" s="28"/>
      <c r="D82" s="28"/>
      <c r="E82" s="28"/>
      <c r="F82" s="28"/>
      <c r="G82" s="28"/>
    </row>
    <row r="83" spans="2:7" x14ac:dyDescent="0.25">
      <c r="B83" s="28"/>
      <c r="C83" s="28"/>
      <c r="D83" s="28"/>
      <c r="E83" s="28"/>
      <c r="F83" s="28"/>
      <c r="G83" s="28"/>
    </row>
    <row r="84" spans="2:7" hidden="1" x14ac:dyDescent="0.25">
      <c r="B84" s="28"/>
      <c r="C84" s="28"/>
      <c r="D84" s="28"/>
      <c r="E84" s="28"/>
      <c r="F84" s="28"/>
      <c r="G84" s="28"/>
    </row>
    <row r="85" spans="2:7" hidden="1" x14ac:dyDescent="0.25">
      <c r="B85" s="28"/>
      <c r="C85" s="28"/>
      <c r="D85" s="28"/>
      <c r="E85" s="28"/>
      <c r="F85" s="28"/>
      <c r="G85" s="28"/>
    </row>
    <row r="86" spans="2:7" hidden="1" x14ac:dyDescent="0.25">
      <c r="B86" s="28"/>
      <c r="C86" s="28"/>
      <c r="D86" s="28"/>
      <c r="E86" s="28"/>
      <c r="F86" s="28"/>
      <c r="G86" s="28"/>
    </row>
    <row r="87" spans="2:7" hidden="1" x14ac:dyDescent="0.25">
      <c r="B87" s="28"/>
      <c r="C87" s="28"/>
      <c r="D87" s="28"/>
      <c r="E87" s="28"/>
      <c r="F87" s="28"/>
      <c r="G87" s="28"/>
    </row>
    <row r="88" spans="2:7" hidden="1" x14ac:dyDescent="0.25">
      <c r="B88" s="28"/>
      <c r="C88" s="28"/>
      <c r="D88" s="28"/>
      <c r="E88" s="28"/>
      <c r="F88" s="28"/>
      <c r="G88" s="28"/>
    </row>
    <row r="89" spans="2:7" x14ac:dyDescent="0.25">
      <c r="B89" s="28"/>
      <c r="C89" s="28"/>
      <c r="D89" s="28"/>
      <c r="E89" s="28"/>
      <c r="F89" s="28"/>
      <c r="G89" s="28"/>
    </row>
    <row r="90" spans="2:7" hidden="1" x14ac:dyDescent="0.25">
      <c r="B90" s="28"/>
      <c r="C90" s="28"/>
      <c r="D90" s="28"/>
      <c r="E90" s="28"/>
      <c r="F90" s="28"/>
      <c r="G90" s="28"/>
    </row>
    <row r="91" spans="2:7" hidden="1" x14ac:dyDescent="0.25">
      <c r="B91" s="28"/>
      <c r="C91" s="28"/>
      <c r="D91" s="28"/>
      <c r="E91" s="28"/>
      <c r="F91" s="28"/>
      <c r="G91" s="28"/>
    </row>
    <row r="92" spans="2:7" hidden="1" x14ac:dyDescent="0.25">
      <c r="B92" s="28"/>
      <c r="C92" s="28"/>
      <c r="D92" s="28"/>
      <c r="E92" s="28"/>
      <c r="F92" s="28"/>
      <c r="G92" s="28"/>
    </row>
    <row r="93" spans="2:7" x14ac:dyDescent="0.25">
      <c r="B93" s="28"/>
      <c r="C93" s="28"/>
      <c r="D93" s="28"/>
      <c r="E93" s="28"/>
      <c r="F93" s="28"/>
      <c r="G93" s="28"/>
    </row>
    <row r="94" spans="2:7" hidden="1" x14ac:dyDescent="0.25">
      <c r="B94" s="28"/>
      <c r="C94" s="28"/>
      <c r="D94" s="28"/>
      <c r="E94" s="28"/>
      <c r="F94" s="28"/>
      <c r="G94" s="28"/>
    </row>
    <row r="95" spans="2:7" hidden="1" x14ac:dyDescent="0.25">
      <c r="B95" s="28"/>
      <c r="C95" s="28"/>
      <c r="D95" s="28"/>
      <c r="E95" s="28"/>
      <c r="F95" s="28"/>
      <c r="G95" s="28"/>
    </row>
    <row r="96" spans="2:7" hidden="1" x14ac:dyDescent="0.25">
      <c r="B96" s="28"/>
      <c r="C96" s="28"/>
      <c r="D96" s="28"/>
      <c r="E96" s="28"/>
      <c r="F96" s="28"/>
      <c r="G96" s="28"/>
    </row>
    <row r="97" spans="1:7" hidden="1" x14ac:dyDescent="0.25">
      <c r="B97" s="28"/>
      <c r="C97" s="28"/>
      <c r="D97" s="28"/>
      <c r="E97" s="28"/>
      <c r="F97" s="28"/>
      <c r="G97" s="28"/>
    </row>
    <row r="98" spans="1:7" hidden="1" x14ac:dyDescent="0.25">
      <c r="B98" s="28"/>
      <c r="C98" s="28"/>
      <c r="D98" s="28"/>
      <c r="E98" s="28"/>
      <c r="F98" s="28"/>
      <c r="G98" s="28"/>
    </row>
    <row r="99" spans="1:7" x14ac:dyDescent="0.25">
      <c r="B99" s="28"/>
      <c r="C99" s="28"/>
      <c r="D99" s="28"/>
      <c r="E99" s="28"/>
      <c r="F99" s="28"/>
      <c r="G99" s="28"/>
    </row>
    <row r="100" spans="1:7" hidden="1" x14ac:dyDescent="0.25">
      <c r="B100" s="28"/>
      <c r="C100" s="28"/>
      <c r="D100" s="28"/>
      <c r="E100" s="28"/>
      <c r="F100" s="28"/>
      <c r="G100" s="28"/>
    </row>
    <row r="101" spans="1:7" hidden="1" x14ac:dyDescent="0.25">
      <c r="B101" s="28"/>
      <c r="C101" s="28"/>
      <c r="D101" s="28"/>
      <c r="E101" s="28"/>
      <c r="F101" s="28"/>
      <c r="G101" s="28"/>
    </row>
    <row r="102" spans="1:7" hidden="1" x14ac:dyDescent="0.25">
      <c r="B102" s="28"/>
      <c r="C102" s="28"/>
      <c r="D102" s="28"/>
      <c r="E102" s="28"/>
      <c r="F102" s="28"/>
      <c r="G102" s="28"/>
    </row>
    <row r="103" spans="1:7" x14ac:dyDescent="0.25">
      <c r="B103" s="28"/>
      <c r="C103" s="28"/>
      <c r="D103" s="28"/>
      <c r="E103" s="28"/>
      <c r="F103" s="28"/>
      <c r="G103" s="28"/>
    </row>
    <row r="104" spans="1:7" hidden="1" x14ac:dyDescent="0.25">
      <c r="B104" s="28"/>
      <c r="C104" s="28"/>
      <c r="D104"/>
      <c r="E104" s="28"/>
      <c r="F104" s="28"/>
      <c r="G104" s="28"/>
    </row>
    <row r="105" spans="1:7" hidden="1" x14ac:dyDescent="0.25">
      <c r="B105" s="28"/>
      <c r="C105" s="28"/>
      <c r="D105"/>
      <c r="E105" s="28"/>
      <c r="F105" s="28"/>
      <c r="G105" s="28"/>
    </row>
    <row r="106" spans="1:7" hidden="1" x14ac:dyDescent="0.25">
      <c r="B106" s="28"/>
      <c r="C106" s="28"/>
      <c r="D106"/>
      <c r="E106" s="28"/>
      <c r="F106" s="28"/>
      <c r="G106" s="28"/>
    </row>
    <row r="107" spans="1:7" x14ac:dyDescent="0.25">
      <c r="B107" s="28"/>
      <c r="C107" s="28"/>
      <c r="D107"/>
      <c r="E107" s="28"/>
      <c r="F107" s="28"/>
      <c r="G107" s="28"/>
    </row>
    <row r="108" spans="1:7" x14ac:dyDescent="0.25">
      <c r="B108" s="28"/>
      <c r="C108" s="28"/>
      <c r="D108"/>
      <c r="E108" s="28"/>
      <c r="F108" s="28"/>
      <c r="G108" s="28"/>
    </row>
    <row r="109" spans="1:7" x14ac:dyDescent="0.25">
      <c r="A109" s="24"/>
      <c r="B109" s="30"/>
      <c r="C109" s="30"/>
      <c r="D109" s="28"/>
      <c r="E109" s="30"/>
      <c r="F109" s="30"/>
      <c r="G109" s="30"/>
    </row>
    <row r="110" spans="1:7" hidden="1" x14ac:dyDescent="0.25">
      <c r="B110" s="28"/>
      <c r="C110" s="28"/>
      <c r="D110"/>
      <c r="E110" s="28"/>
      <c r="F110" s="28"/>
      <c r="G110" s="28"/>
    </row>
    <row r="111" spans="1:7" hidden="1" x14ac:dyDescent="0.25">
      <c r="B111" s="28"/>
      <c r="C111" s="28"/>
      <c r="D111"/>
      <c r="E111" s="28"/>
      <c r="F111" s="28"/>
      <c r="G111" s="28"/>
    </row>
    <row r="112" spans="1:7" x14ac:dyDescent="0.25">
      <c r="B112" s="28"/>
      <c r="C112" s="28"/>
      <c r="D112"/>
      <c r="E112" s="28"/>
      <c r="F112" s="28"/>
      <c r="G112" s="28"/>
    </row>
    <row r="113" spans="1:7" x14ac:dyDescent="0.25">
      <c r="A113" s="24"/>
      <c r="B113" s="30"/>
      <c r="C113" s="30"/>
      <c r="D113" s="28"/>
      <c r="E113" s="30"/>
      <c r="F113" s="30"/>
      <c r="G113" s="30"/>
    </row>
    <row r="114" spans="1:7" x14ac:dyDescent="0.25">
      <c r="A114" s="24"/>
      <c r="B114" s="30"/>
      <c r="C114" s="30"/>
      <c r="D114" s="28"/>
      <c r="E114" s="30"/>
      <c r="F114" s="30"/>
      <c r="G114" s="30"/>
    </row>
    <row r="115" spans="1:7" x14ac:dyDescent="0.25">
      <c r="A115" s="24"/>
      <c r="B115" s="30"/>
      <c r="C115" s="30"/>
      <c r="D115" s="28"/>
      <c r="E115" s="30"/>
      <c r="F115" s="30"/>
      <c r="G115" s="30"/>
    </row>
    <row r="116" spans="1:7" x14ac:dyDescent="0.25">
      <c r="B116"/>
      <c r="C116"/>
      <c r="D116"/>
      <c r="E116"/>
      <c r="F116"/>
      <c r="G116"/>
    </row>
    <row r="117" spans="1:7" x14ac:dyDescent="0.25">
      <c r="B117"/>
      <c r="C117"/>
      <c r="D117"/>
      <c r="E117"/>
      <c r="F117"/>
      <c r="G117"/>
    </row>
    <row r="118" spans="1:7" x14ac:dyDescent="0.25">
      <c r="B118"/>
      <c r="C118"/>
      <c r="D118"/>
      <c r="E118"/>
      <c r="F118"/>
      <c r="G118"/>
    </row>
    <row r="119" spans="1:7" x14ac:dyDescent="0.25">
      <c r="B119"/>
      <c r="C119"/>
      <c r="D119"/>
      <c r="E119"/>
      <c r="F119"/>
      <c r="G119"/>
    </row>
    <row r="120" spans="1:7" x14ac:dyDescent="0.25">
      <c r="B120"/>
      <c r="C120"/>
      <c r="D120"/>
      <c r="E120"/>
      <c r="F120"/>
      <c r="G120"/>
    </row>
    <row r="121" spans="1:7" x14ac:dyDescent="0.25">
      <c r="B121"/>
      <c r="C121"/>
      <c r="D121"/>
      <c r="E121"/>
      <c r="F121"/>
      <c r="G121"/>
    </row>
    <row r="122" spans="1:7" x14ac:dyDescent="0.25">
      <c r="B122"/>
      <c r="C122"/>
      <c r="D122"/>
      <c r="E122"/>
      <c r="F122"/>
      <c r="G122"/>
    </row>
    <row r="123" spans="1:7" x14ac:dyDescent="0.25">
      <c r="B123"/>
      <c r="C123"/>
      <c r="D123"/>
      <c r="E123"/>
      <c r="F123"/>
      <c r="G123"/>
    </row>
    <row r="124" spans="1:7" x14ac:dyDescent="0.25">
      <c r="B124"/>
      <c r="C124"/>
      <c r="D124"/>
      <c r="E124"/>
      <c r="F124"/>
      <c r="G124"/>
    </row>
    <row r="125" spans="1:7" x14ac:dyDescent="0.25">
      <c r="B125"/>
      <c r="C125"/>
      <c r="D125"/>
      <c r="E125"/>
      <c r="F125"/>
      <c r="G125"/>
    </row>
    <row r="126" spans="1:7" x14ac:dyDescent="0.25">
      <c r="B126"/>
      <c r="C126"/>
      <c r="D126"/>
      <c r="E126"/>
      <c r="F126"/>
      <c r="G126"/>
    </row>
    <row r="127" spans="1:7" x14ac:dyDescent="0.25">
      <c r="B127"/>
      <c r="C127"/>
      <c r="D127"/>
      <c r="E127"/>
      <c r="F127"/>
      <c r="G127"/>
    </row>
    <row r="128" spans="1:7" x14ac:dyDescent="0.25">
      <c r="B128"/>
      <c r="C128"/>
      <c r="D128"/>
      <c r="E128"/>
      <c r="F128"/>
      <c r="G128"/>
    </row>
    <row r="129" spans="2:7" x14ac:dyDescent="0.25">
      <c r="B129"/>
      <c r="C129"/>
      <c r="D129"/>
      <c r="E129"/>
      <c r="F129"/>
      <c r="G129"/>
    </row>
    <row r="130" spans="2:7" x14ac:dyDescent="0.25">
      <c r="B130"/>
      <c r="C130"/>
      <c r="D130"/>
      <c r="E130"/>
      <c r="F130"/>
      <c r="G130"/>
    </row>
    <row r="131" spans="2:7" x14ac:dyDescent="0.25">
      <c r="B131"/>
      <c r="C131"/>
      <c r="D131"/>
      <c r="E131"/>
      <c r="F131"/>
      <c r="G131"/>
    </row>
    <row r="132" spans="2:7" x14ac:dyDescent="0.25">
      <c r="B132"/>
      <c r="C132"/>
      <c r="D132"/>
      <c r="E132"/>
      <c r="F132"/>
      <c r="G132"/>
    </row>
    <row r="133" spans="2:7" x14ac:dyDescent="0.25">
      <c r="B133"/>
      <c r="C133"/>
      <c r="D133"/>
      <c r="E133"/>
      <c r="F133"/>
      <c r="G133"/>
    </row>
    <row r="134" spans="2:7" x14ac:dyDescent="0.25">
      <c r="B134"/>
      <c r="C134"/>
      <c r="D134"/>
      <c r="E134"/>
      <c r="F134"/>
      <c r="G134"/>
    </row>
    <row r="135" spans="2:7" x14ac:dyDescent="0.25">
      <c r="B135"/>
      <c r="C135"/>
      <c r="D135"/>
      <c r="E135"/>
      <c r="F135"/>
      <c r="G135"/>
    </row>
    <row r="136" spans="2:7" x14ac:dyDescent="0.25">
      <c r="B136"/>
      <c r="C136"/>
      <c r="D136"/>
      <c r="E136"/>
      <c r="F136"/>
      <c r="G136"/>
    </row>
    <row r="137" spans="2:7" x14ac:dyDescent="0.25">
      <c r="B137"/>
      <c r="C137"/>
      <c r="D137"/>
      <c r="E137"/>
      <c r="F137"/>
      <c r="G137"/>
    </row>
    <row r="138" spans="2:7" x14ac:dyDescent="0.25">
      <c r="B138"/>
      <c r="C138"/>
      <c r="D138"/>
      <c r="E138"/>
      <c r="F138"/>
      <c r="G138"/>
    </row>
    <row r="139" spans="2:7" x14ac:dyDescent="0.25">
      <c r="B139"/>
      <c r="C139"/>
      <c r="D139"/>
      <c r="E139"/>
      <c r="F139"/>
      <c r="G139"/>
    </row>
    <row r="140" spans="2:7" x14ac:dyDescent="0.25">
      <c r="B140"/>
      <c r="C140"/>
      <c r="D140"/>
      <c r="E140"/>
      <c r="F140"/>
      <c r="G140"/>
    </row>
    <row r="141" spans="2:7" x14ac:dyDescent="0.25">
      <c r="B141"/>
      <c r="C141"/>
      <c r="D141"/>
      <c r="E141"/>
      <c r="F141"/>
      <c r="G141"/>
    </row>
    <row r="142" spans="2:7" x14ac:dyDescent="0.25">
      <c r="B142"/>
      <c r="C142"/>
      <c r="D142"/>
      <c r="E142"/>
      <c r="F142"/>
      <c r="G142"/>
    </row>
    <row r="143" spans="2:7" x14ac:dyDescent="0.25">
      <c r="B143"/>
      <c r="C143"/>
      <c r="D143"/>
      <c r="E143"/>
      <c r="F143"/>
      <c r="G143"/>
    </row>
    <row r="144" spans="2:7" x14ac:dyDescent="0.25">
      <c r="B144"/>
      <c r="C144"/>
      <c r="D144"/>
      <c r="E144"/>
      <c r="F144"/>
      <c r="G144"/>
    </row>
    <row r="145" spans="2:7" x14ac:dyDescent="0.25">
      <c r="B145"/>
      <c r="C145"/>
      <c r="D145"/>
      <c r="E145"/>
      <c r="F145"/>
      <c r="G145"/>
    </row>
    <row r="146" spans="2:7" x14ac:dyDescent="0.25">
      <c r="B146"/>
      <c r="C146"/>
      <c r="D146"/>
      <c r="E146"/>
      <c r="F146"/>
      <c r="G146"/>
    </row>
    <row r="147" spans="2:7" x14ac:dyDescent="0.25">
      <c r="B147"/>
      <c r="C147"/>
      <c r="D147"/>
      <c r="E147"/>
      <c r="F147"/>
      <c r="G147"/>
    </row>
    <row r="148" spans="2:7" x14ac:dyDescent="0.25">
      <c r="B148"/>
      <c r="C148"/>
      <c r="D148"/>
      <c r="E148"/>
      <c r="F148"/>
      <c r="G148"/>
    </row>
    <row r="149" spans="2:7" x14ac:dyDescent="0.25">
      <c r="B149"/>
      <c r="C149"/>
      <c r="D149"/>
      <c r="E149"/>
      <c r="F149"/>
      <c r="G149"/>
    </row>
    <row r="150" spans="2:7" x14ac:dyDescent="0.25">
      <c r="B150"/>
      <c r="C150"/>
      <c r="D150"/>
      <c r="E150"/>
      <c r="F150"/>
      <c r="G150"/>
    </row>
    <row r="151" spans="2:7" x14ac:dyDescent="0.25">
      <c r="B151"/>
      <c r="C151"/>
      <c r="D151"/>
      <c r="E151"/>
      <c r="F151"/>
      <c r="G151"/>
    </row>
    <row r="152" spans="2:7" x14ac:dyDescent="0.25">
      <c r="B152"/>
      <c r="C152"/>
      <c r="D152"/>
      <c r="E152"/>
      <c r="F152"/>
      <c r="G152"/>
    </row>
    <row r="153" spans="2:7" x14ac:dyDescent="0.25">
      <c r="B153"/>
      <c r="C153"/>
      <c r="D153"/>
      <c r="E153"/>
      <c r="F153"/>
      <c r="G153"/>
    </row>
    <row r="154" spans="2:7" x14ac:dyDescent="0.25">
      <c r="B154"/>
      <c r="C154"/>
      <c r="D154"/>
      <c r="E154"/>
      <c r="F154"/>
      <c r="G154"/>
    </row>
    <row r="155" spans="2:7" x14ac:dyDescent="0.25">
      <c r="B155"/>
      <c r="C155"/>
      <c r="D155"/>
      <c r="E155"/>
      <c r="F155"/>
      <c r="G155"/>
    </row>
    <row r="156" spans="2:7" x14ac:dyDescent="0.25">
      <c r="B156"/>
      <c r="C156"/>
      <c r="D156"/>
      <c r="E156"/>
      <c r="F156"/>
      <c r="G156"/>
    </row>
    <row r="157" spans="2:7" x14ac:dyDescent="0.25">
      <c r="B157"/>
      <c r="C157"/>
      <c r="D157"/>
      <c r="E157"/>
      <c r="F157"/>
      <c r="G157"/>
    </row>
    <row r="158" spans="2:7" x14ac:dyDescent="0.25">
      <c r="B158"/>
      <c r="C158"/>
      <c r="D158"/>
      <c r="E158"/>
      <c r="F158"/>
      <c r="G158"/>
    </row>
    <row r="159" spans="2:7" x14ac:dyDescent="0.25">
      <c r="B159"/>
      <c r="C159"/>
      <c r="D159"/>
      <c r="E159"/>
      <c r="F159"/>
      <c r="G159"/>
    </row>
    <row r="160" spans="2:7" x14ac:dyDescent="0.25">
      <c r="B160"/>
      <c r="C160"/>
      <c r="D160"/>
      <c r="E160"/>
      <c r="F160"/>
      <c r="G160"/>
    </row>
    <row r="161" spans="2:7" x14ac:dyDescent="0.25">
      <c r="B161"/>
      <c r="C161"/>
      <c r="D161"/>
      <c r="E161"/>
      <c r="F161"/>
      <c r="G161"/>
    </row>
    <row r="162" spans="2:7" x14ac:dyDescent="0.25">
      <c r="B162"/>
      <c r="C162"/>
      <c r="D162"/>
      <c r="E162"/>
      <c r="F162"/>
      <c r="G162"/>
    </row>
    <row r="163" spans="2:7" x14ac:dyDescent="0.25">
      <c r="B163"/>
      <c r="C163"/>
      <c r="D163"/>
      <c r="E163"/>
      <c r="F163"/>
      <c r="G163"/>
    </row>
    <row r="164" spans="2:7" x14ac:dyDescent="0.25">
      <c r="B164"/>
      <c r="C164"/>
      <c r="D164"/>
      <c r="E164"/>
      <c r="F164"/>
      <c r="G164"/>
    </row>
    <row r="165" spans="2:7" x14ac:dyDescent="0.25">
      <c r="B165"/>
      <c r="C165"/>
      <c r="D165"/>
      <c r="E165"/>
      <c r="F165"/>
      <c r="G165"/>
    </row>
    <row r="166" spans="2:7" x14ac:dyDescent="0.25">
      <c r="B166"/>
      <c r="C166"/>
      <c r="D166"/>
      <c r="E166"/>
      <c r="F166"/>
      <c r="G166"/>
    </row>
    <row r="167" spans="2:7" x14ac:dyDescent="0.25">
      <c r="B167"/>
      <c r="C167"/>
      <c r="D167"/>
      <c r="E167"/>
      <c r="F167"/>
      <c r="G167"/>
    </row>
    <row r="168" spans="2:7" x14ac:dyDescent="0.25">
      <c r="B168"/>
      <c r="C168"/>
      <c r="D168"/>
      <c r="E168"/>
      <c r="F168"/>
      <c r="G168"/>
    </row>
    <row r="169" spans="2:7" x14ac:dyDescent="0.25">
      <c r="B169"/>
      <c r="C169"/>
      <c r="D169"/>
      <c r="E169"/>
      <c r="F169"/>
      <c r="G169"/>
    </row>
    <row r="170" spans="2:7" x14ac:dyDescent="0.25">
      <c r="B170"/>
      <c r="C170"/>
      <c r="D170"/>
      <c r="E170"/>
      <c r="F170"/>
      <c r="G170"/>
    </row>
    <row r="171" spans="2:7" x14ac:dyDescent="0.25">
      <c r="B171"/>
      <c r="C171"/>
      <c r="D171"/>
      <c r="E171"/>
      <c r="F171"/>
      <c r="G171"/>
    </row>
    <row r="172" spans="2:7" x14ac:dyDescent="0.25">
      <c r="B172"/>
      <c r="C172"/>
      <c r="D172"/>
      <c r="E172"/>
      <c r="F172"/>
      <c r="G172"/>
    </row>
    <row r="173" spans="2:7" x14ac:dyDescent="0.25">
      <c r="B173"/>
      <c r="C173"/>
      <c r="D173"/>
      <c r="E173"/>
      <c r="F173"/>
      <c r="G173"/>
    </row>
    <row r="174" spans="2:7" x14ac:dyDescent="0.25">
      <c r="B174"/>
      <c r="C174"/>
      <c r="D174"/>
      <c r="E174"/>
      <c r="F174"/>
      <c r="G174"/>
    </row>
    <row r="175" spans="2:7" x14ac:dyDescent="0.25">
      <c r="B175"/>
      <c r="C175"/>
      <c r="D175"/>
      <c r="E175"/>
      <c r="F175"/>
      <c r="G175"/>
    </row>
    <row r="176" spans="2:7" x14ac:dyDescent="0.25">
      <c r="B176"/>
      <c r="C176"/>
      <c r="D176"/>
      <c r="E176"/>
      <c r="F176"/>
      <c r="G176"/>
    </row>
    <row r="177" spans="2:7" x14ac:dyDescent="0.25">
      <c r="B177"/>
      <c r="C177"/>
      <c r="D177"/>
      <c r="E177"/>
      <c r="F177"/>
      <c r="G177"/>
    </row>
    <row r="178" spans="2:7" x14ac:dyDescent="0.25">
      <c r="B178"/>
      <c r="C178"/>
      <c r="D178"/>
      <c r="E178"/>
      <c r="F178"/>
      <c r="G178"/>
    </row>
    <row r="179" spans="2:7" x14ac:dyDescent="0.25">
      <c r="B179"/>
      <c r="C179"/>
      <c r="D179"/>
      <c r="E179"/>
      <c r="F179"/>
      <c r="G179"/>
    </row>
    <row r="180" spans="2:7" x14ac:dyDescent="0.25">
      <c r="B180"/>
      <c r="C180"/>
      <c r="D180"/>
      <c r="E180"/>
      <c r="F180"/>
      <c r="G180"/>
    </row>
    <row r="181" spans="2:7" x14ac:dyDescent="0.25">
      <c r="B181"/>
      <c r="C181"/>
      <c r="D181"/>
      <c r="E181"/>
      <c r="F181"/>
      <c r="G181"/>
    </row>
    <row r="182" spans="2:7" x14ac:dyDescent="0.25">
      <c r="B182"/>
      <c r="C182"/>
      <c r="D182"/>
      <c r="E182"/>
      <c r="F182"/>
      <c r="G182"/>
    </row>
    <row r="183" spans="2:7" x14ac:dyDescent="0.25">
      <c r="B183"/>
      <c r="C183"/>
      <c r="D183"/>
      <c r="E183"/>
      <c r="F183"/>
      <c r="G183"/>
    </row>
    <row r="184" spans="2:7" x14ac:dyDescent="0.25">
      <c r="B184"/>
      <c r="C184"/>
      <c r="D184"/>
      <c r="E184"/>
      <c r="F184"/>
      <c r="G184"/>
    </row>
    <row r="185" spans="2:7" x14ac:dyDescent="0.25">
      <c r="B185"/>
      <c r="C185"/>
      <c r="D185"/>
      <c r="E185"/>
      <c r="F185"/>
      <c r="G185"/>
    </row>
    <row r="186" spans="2:7" x14ac:dyDescent="0.25">
      <c r="B186"/>
      <c r="C186"/>
      <c r="D186"/>
      <c r="E186"/>
      <c r="F186"/>
      <c r="G186"/>
    </row>
    <row r="187" spans="2:7" x14ac:dyDescent="0.25">
      <c r="B187"/>
      <c r="C187"/>
      <c r="D187"/>
      <c r="E187"/>
      <c r="F187"/>
      <c r="G187"/>
    </row>
    <row r="188" spans="2:7" x14ac:dyDescent="0.25">
      <c r="B188"/>
      <c r="C188"/>
      <c r="D188"/>
      <c r="E188"/>
      <c r="F188"/>
      <c r="G188"/>
    </row>
    <row r="189" spans="2:7" x14ac:dyDescent="0.25">
      <c r="B189"/>
      <c r="C189"/>
      <c r="D189"/>
      <c r="E189"/>
      <c r="F189"/>
      <c r="G189"/>
    </row>
    <row r="190" spans="2:7" x14ac:dyDescent="0.25">
      <c r="B190"/>
      <c r="C190"/>
      <c r="D190"/>
      <c r="E190"/>
      <c r="F190"/>
      <c r="G190"/>
    </row>
    <row r="191" spans="2:7" x14ac:dyDescent="0.25">
      <c r="B191"/>
      <c r="C191"/>
      <c r="D191"/>
      <c r="E191"/>
      <c r="F191"/>
      <c r="G191"/>
    </row>
    <row r="192" spans="2:7" x14ac:dyDescent="0.25">
      <c r="B192"/>
      <c r="C192"/>
      <c r="D192"/>
      <c r="E192"/>
      <c r="F192"/>
      <c r="G192"/>
    </row>
    <row r="193" spans="2:7" x14ac:dyDescent="0.25">
      <c r="B193"/>
      <c r="C193"/>
      <c r="D193"/>
      <c r="E193"/>
      <c r="F193"/>
      <c r="G193"/>
    </row>
    <row r="194" spans="2:7" x14ac:dyDescent="0.25">
      <c r="B194"/>
      <c r="C194"/>
      <c r="D194"/>
      <c r="E194"/>
      <c r="F194"/>
      <c r="G194"/>
    </row>
    <row r="195" spans="2:7" x14ac:dyDescent="0.25">
      <c r="B195"/>
      <c r="C195"/>
      <c r="D195"/>
      <c r="E195"/>
      <c r="F195"/>
      <c r="G195"/>
    </row>
    <row r="196" spans="2:7" x14ac:dyDescent="0.25">
      <c r="B196"/>
      <c r="C196"/>
      <c r="D196"/>
      <c r="E196"/>
      <c r="F196"/>
      <c r="G196"/>
    </row>
    <row r="197" spans="2:7" x14ac:dyDescent="0.25">
      <c r="B197"/>
      <c r="C197"/>
      <c r="D197"/>
      <c r="E197"/>
      <c r="F197"/>
      <c r="G197"/>
    </row>
    <row r="198" spans="2:7" x14ac:dyDescent="0.25">
      <c r="B198"/>
      <c r="C198"/>
      <c r="D198"/>
      <c r="E198"/>
      <c r="F198"/>
      <c r="G198"/>
    </row>
    <row r="199" spans="2:7" x14ac:dyDescent="0.25">
      <c r="B199"/>
      <c r="C199"/>
      <c r="D199"/>
      <c r="E199"/>
      <c r="F199"/>
      <c r="G199"/>
    </row>
    <row r="200" spans="2:7" x14ac:dyDescent="0.25">
      <c r="B200"/>
      <c r="C200"/>
      <c r="D200"/>
      <c r="E200"/>
      <c r="F200"/>
      <c r="G200"/>
    </row>
    <row r="201" spans="2:7" x14ac:dyDescent="0.25">
      <c r="B201"/>
      <c r="C201"/>
      <c r="D201"/>
      <c r="E201"/>
      <c r="F201"/>
      <c r="G201"/>
    </row>
    <row r="202" spans="2:7" x14ac:dyDescent="0.25">
      <c r="B202"/>
      <c r="C202"/>
      <c r="D202"/>
      <c r="E202"/>
      <c r="F202"/>
      <c r="G202"/>
    </row>
    <row r="203" spans="2:7" x14ac:dyDescent="0.25">
      <c r="B203"/>
      <c r="C203"/>
      <c r="D203"/>
      <c r="E203"/>
      <c r="F203"/>
      <c r="G203"/>
    </row>
    <row r="204" spans="2:7" x14ac:dyDescent="0.25">
      <c r="B204"/>
      <c r="C204"/>
      <c r="D204"/>
      <c r="E204"/>
      <c r="F204"/>
      <c r="G204"/>
    </row>
    <row r="205" spans="2:7" x14ac:dyDescent="0.25">
      <c r="B205"/>
      <c r="C205"/>
      <c r="D205"/>
      <c r="E205"/>
      <c r="F205"/>
      <c r="G205"/>
    </row>
    <row r="206" spans="2:7" x14ac:dyDescent="0.25">
      <c r="B206"/>
      <c r="C206"/>
      <c r="D206"/>
      <c r="E206"/>
      <c r="F206"/>
      <c r="G206"/>
    </row>
    <row r="207" spans="2:7" x14ac:dyDescent="0.25">
      <c r="B207"/>
      <c r="C207"/>
      <c r="D207"/>
      <c r="E207"/>
      <c r="F207"/>
      <c r="G207"/>
    </row>
    <row r="208" spans="2:7" x14ac:dyDescent="0.25">
      <c r="B208"/>
      <c r="C208"/>
      <c r="D208"/>
      <c r="E208"/>
      <c r="F208"/>
      <c r="G208"/>
    </row>
    <row r="209" spans="2:7" x14ac:dyDescent="0.25">
      <c r="B209"/>
      <c r="C209"/>
      <c r="D209"/>
      <c r="E209"/>
      <c r="F209"/>
      <c r="G209"/>
    </row>
    <row r="210" spans="2:7" x14ac:dyDescent="0.25">
      <c r="B210"/>
      <c r="C210"/>
      <c r="D210"/>
      <c r="E210"/>
      <c r="F210"/>
      <c r="G210"/>
    </row>
    <row r="211" spans="2:7" x14ac:dyDescent="0.25">
      <c r="B211"/>
      <c r="C211"/>
      <c r="D211"/>
      <c r="E211"/>
      <c r="F211"/>
      <c r="G211"/>
    </row>
    <row r="212" spans="2:7" x14ac:dyDescent="0.25">
      <c r="B212"/>
      <c r="C212"/>
      <c r="D212"/>
      <c r="E212"/>
      <c r="F212"/>
      <c r="G212"/>
    </row>
    <row r="213" spans="2:7" x14ac:dyDescent="0.25">
      <c r="B213"/>
      <c r="C213"/>
      <c r="D213"/>
      <c r="E213"/>
      <c r="F213"/>
      <c r="G213"/>
    </row>
    <row r="214" spans="2:7" x14ac:dyDescent="0.25">
      <c r="B214"/>
      <c r="C214"/>
      <c r="D214"/>
      <c r="E214"/>
      <c r="F214"/>
      <c r="G214"/>
    </row>
    <row r="215" spans="2:7" x14ac:dyDescent="0.25">
      <c r="B215"/>
      <c r="C215"/>
      <c r="D215"/>
      <c r="E215"/>
      <c r="F215"/>
      <c r="G215"/>
    </row>
    <row r="216" spans="2:7" x14ac:dyDescent="0.25">
      <c r="B216"/>
      <c r="C216"/>
      <c r="D216"/>
      <c r="E216"/>
      <c r="F216"/>
      <c r="G216"/>
    </row>
    <row r="217" spans="2:7" x14ac:dyDescent="0.25">
      <c r="B217"/>
      <c r="C217"/>
      <c r="D217"/>
      <c r="E217"/>
      <c r="F217"/>
      <c r="G217"/>
    </row>
    <row r="218" spans="2:7" x14ac:dyDescent="0.25">
      <c r="B218"/>
      <c r="C218"/>
      <c r="D218"/>
      <c r="E218"/>
      <c r="F218"/>
      <c r="G218"/>
    </row>
    <row r="219" spans="2:7" x14ac:dyDescent="0.25">
      <c r="B219"/>
      <c r="C219"/>
      <c r="D219"/>
      <c r="E219"/>
      <c r="F219"/>
      <c r="G219"/>
    </row>
    <row r="220" spans="2:7" x14ac:dyDescent="0.25">
      <c r="B220"/>
      <c r="C220"/>
      <c r="D220"/>
      <c r="E220"/>
      <c r="F220"/>
      <c r="G220"/>
    </row>
    <row r="221" spans="2:7" x14ac:dyDescent="0.25">
      <c r="B221"/>
      <c r="C221"/>
      <c r="D221"/>
      <c r="E221"/>
      <c r="F221"/>
      <c r="G221"/>
    </row>
    <row r="222" spans="2:7" x14ac:dyDescent="0.25">
      <c r="B222"/>
      <c r="C222"/>
      <c r="D222"/>
      <c r="E222"/>
      <c r="F222"/>
      <c r="G222"/>
    </row>
    <row r="223" spans="2:7" x14ac:dyDescent="0.25">
      <c r="B223"/>
      <c r="C223"/>
      <c r="D223"/>
      <c r="E223"/>
      <c r="F223"/>
      <c r="G223"/>
    </row>
    <row r="224" spans="2:7" x14ac:dyDescent="0.25">
      <c r="B224"/>
      <c r="C224"/>
      <c r="D224"/>
      <c r="E224"/>
      <c r="F224"/>
      <c r="G224"/>
    </row>
    <row r="225" spans="2:7" x14ac:dyDescent="0.25">
      <c r="B225"/>
      <c r="C225"/>
      <c r="D225"/>
      <c r="E225"/>
      <c r="F225"/>
      <c r="G225"/>
    </row>
    <row r="226" spans="2:7" x14ac:dyDescent="0.25">
      <c r="B226"/>
      <c r="C226"/>
      <c r="D226"/>
      <c r="E226"/>
      <c r="F226"/>
      <c r="G226"/>
    </row>
    <row r="227" spans="2:7" x14ac:dyDescent="0.25">
      <c r="B227"/>
      <c r="C227"/>
      <c r="D227"/>
      <c r="E227"/>
      <c r="F227"/>
      <c r="G227"/>
    </row>
    <row r="228" spans="2:7" x14ac:dyDescent="0.25">
      <c r="B228"/>
      <c r="C228"/>
      <c r="D228"/>
      <c r="E228"/>
      <c r="F228"/>
      <c r="G228"/>
    </row>
    <row r="229" spans="2:7" x14ac:dyDescent="0.25">
      <c r="B229"/>
      <c r="C229"/>
      <c r="D229"/>
      <c r="E229"/>
      <c r="F229"/>
      <c r="G229"/>
    </row>
    <row r="230" spans="2:7" x14ac:dyDescent="0.25">
      <c r="B230"/>
      <c r="C230"/>
      <c r="D230"/>
      <c r="E230"/>
      <c r="F230"/>
      <c r="G230"/>
    </row>
    <row r="231" spans="2:7" x14ac:dyDescent="0.25">
      <c r="B231"/>
      <c r="C231"/>
      <c r="D231"/>
      <c r="E231"/>
      <c r="F231"/>
      <c r="G231"/>
    </row>
    <row r="232" spans="2:7" x14ac:dyDescent="0.25">
      <c r="B232"/>
      <c r="C232"/>
      <c r="D232"/>
      <c r="E232"/>
      <c r="F232"/>
      <c r="G232"/>
    </row>
    <row r="233" spans="2:7" x14ac:dyDescent="0.25">
      <c r="B233"/>
      <c r="C233"/>
      <c r="D233"/>
      <c r="E233"/>
      <c r="F233"/>
      <c r="G233"/>
    </row>
    <row r="234" spans="2:7" x14ac:dyDescent="0.25">
      <c r="B234"/>
      <c r="C234"/>
      <c r="D234"/>
      <c r="E234"/>
      <c r="F234"/>
      <c r="G234"/>
    </row>
    <row r="235" spans="2:7" x14ac:dyDescent="0.25">
      <c r="B235"/>
      <c r="C235"/>
      <c r="D235"/>
      <c r="E235"/>
      <c r="F235"/>
      <c r="G235"/>
    </row>
    <row r="236" spans="2:7" x14ac:dyDescent="0.25">
      <c r="B236"/>
      <c r="C236"/>
      <c r="D236"/>
      <c r="E236"/>
      <c r="F236"/>
      <c r="G236"/>
    </row>
    <row r="237" spans="2:7" x14ac:dyDescent="0.25">
      <c r="B237"/>
      <c r="C237"/>
      <c r="D237"/>
      <c r="E237"/>
      <c r="F237"/>
      <c r="G237"/>
    </row>
    <row r="238" spans="2:7" x14ac:dyDescent="0.25">
      <c r="B238"/>
      <c r="C238"/>
      <c r="D238"/>
      <c r="E238"/>
      <c r="F238"/>
      <c r="G238"/>
    </row>
    <row r="239" spans="2:7" x14ac:dyDescent="0.25">
      <c r="B239"/>
      <c r="C239"/>
      <c r="D239"/>
      <c r="E239"/>
      <c r="F239"/>
      <c r="G239"/>
    </row>
    <row r="240" spans="2:7" x14ac:dyDescent="0.25">
      <c r="B240"/>
      <c r="C240"/>
      <c r="D240"/>
      <c r="E240"/>
      <c r="F240"/>
      <c r="G240"/>
    </row>
    <row r="241" spans="2:7" x14ac:dyDescent="0.25">
      <c r="B241"/>
      <c r="C241"/>
      <c r="D241"/>
      <c r="E241"/>
      <c r="F241"/>
      <c r="G241"/>
    </row>
    <row r="242" spans="2:7" x14ac:dyDescent="0.25">
      <c r="B242"/>
      <c r="C242"/>
      <c r="D242"/>
      <c r="E242"/>
      <c r="F242"/>
      <c r="G242"/>
    </row>
    <row r="243" spans="2:7" x14ac:dyDescent="0.25">
      <c r="B243"/>
      <c r="C243"/>
      <c r="D243"/>
      <c r="E243"/>
      <c r="F243"/>
      <c r="G243"/>
    </row>
    <row r="244" spans="2:7" x14ac:dyDescent="0.25">
      <c r="B244"/>
      <c r="C244"/>
      <c r="D244"/>
      <c r="E244"/>
      <c r="F244"/>
      <c r="G244"/>
    </row>
    <row r="245" spans="2:7" x14ac:dyDescent="0.25">
      <c r="B245"/>
      <c r="C245"/>
      <c r="D245"/>
      <c r="E245"/>
      <c r="F245"/>
      <c r="G245"/>
    </row>
    <row r="246" spans="2:7" x14ac:dyDescent="0.25">
      <c r="B246"/>
      <c r="C246"/>
      <c r="D246"/>
      <c r="E246"/>
      <c r="F246"/>
      <c r="G246"/>
    </row>
    <row r="247" spans="2:7" x14ac:dyDescent="0.25">
      <c r="B247"/>
      <c r="C247"/>
      <c r="D247"/>
      <c r="E247"/>
      <c r="F247"/>
      <c r="G247"/>
    </row>
    <row r="248" spans="2:7" x14ac:dyDescent="0.25">
      <c r="B248"/>
      <c r="C248"/>
      <c r="D248"/>
      <c r="E248"/>
      <c r="F248"/>
      <c r="G248"/>
    </row>
    <row r="249" spans="2:7" x14ac:dyDescent="0.25">
      <c r="B249"/>
      <c r="C249"/>
      <c r="D249"/>
      <c r="E249"/>
      <c r="F249"/>
      <c r="G249"/>
    </row>
    <row r="250" spans="2:7" x14ac:dyDescent="0.25">
      <c r="B250"/>
      <c r="C250"/>
      <c r="D250"/>
      <c r="E250"/>
      <c r="F250"/>
      <c r="G250"/>
    </row>
    <row r="251" spans="2:7" x14ac:dyDescent="0.25">
      <c r="B251"/>
      <c r="C251"/>
      <c r="D251"/>
      <c r="E251"/>
      <c r="F251"/>
      <c r="G251"/>
    </row>
    <row r="252" spans="2:7" x14ac:dyDescent="0.25">
      <c r="B252"/>
      <c r="C252"/>
      <c r="D252"/>
      <c r="E252"/>
      <c r="F252"/>
      <c r="G252"/>
    </row>
    <row r="253" spans="2:7" x14ac:dyDescent="0.25">
      <c r="B253"/>
      <c r="C253"/>
      <c r="D253"/>
      <c r="E253"/>
      <c r="F253"/>
      <c r="G253"/>
    </row>
    <row r="254" spans="2:7" x14ac:dyDescent="0.25">
      <c r="B254"/>
      <c r="C254"/>
      <c r="D254"/>
      <c r="E254"/>
      <c r="F254"/>
      <c r="G254"/>
    </row>
    <row r="255" spans="2:7" x14ac:dyDescent="0.25">
      <c r="B255"/>
      <c r="C255"/>
      <c r="D255"/>
      <c r="E255"/>
      <c r="F255"/>
      <c r="G255"/>
    </row>
    <row r="256" spans="2:7" x14ac:dyDescent="0.25">
      <c r="B256"/>
      <c r="C256"/>
      <c r="D256"/>
      <c r="E256"/>
      <c r="F256"/>
      <c r="G256"/>
    </row>
    <row r="257" spans="2:7" x14ac:dyDescent="0.25">
      <c r="B257"/>
      <c r="C257"/>
      <c r="D257"/>
      <c r="E257"/>
      <c r="F257"/>
      <c r="G257"/>
    </row>
    <row r="258" spans="2:7" x14ac:dyDescent="0.25">
      <c r="B258"/>
      <c r="C258"/>
      <c r="D258"/>
      <c r="E258"/>
      <c r="F258"/>
      <c r="G258"/>
    </row>
    <row r="259" spans="2:7" x14ac:dyDescent="0.25">
      <c r="B259"/>
      <c r="C259"/>
      <c r="D259"/>
      <c r="E259"/>
      <c r="F259"/>
      <c r="G259"/>
    </row>
    <row r="260" spans="2:7" x14ac:dyDescent="0.25">
      <c r="B260"/>
      <c r="C260"/>
      <c r="D260"/>
      <c r="E260"/>
      <c r="F260"/>
      <c r="G260"/>
    </row>
    <row r="261" spans="2:7" x14ac:dyDescent="0.25">
      <c r="B261"/>
      <c r="C261"/>
      <c r="D261"/>
      <c r="E261"/>
      <c r="F261"/>
      <c r="G261"/>
    </row>
    <row r="262" spans="2:7" x14ac:dyDescent="0.25">
      <c r="B262"/>
      <c r="C262"/>
      <c r="D262"/>
      <c r="E262"/>
      <c r="F262"/>
      <c r="G262"/>
    </row>
    <row r="263" spans="2:7" x14ac:dyDescent="0.25">
      <c r="B263"/>
      <c r="C263"/>
      <c r="D263"/>
      <c r="E263"/>
      <c r="F263"/>
      <c r="G263"/>
    </row>
    <row r="264" spans="2:7" x14ac:dyDescent="0.25">
      <c r="B264"/>
      <c r="C264"/>
      <c r="D264"/>
      <c r="E264"/>
      <c r="F264"/>
      <c r="G264"/>
    </row>
    <row r="265" spans="2:7" x14ac:dyDescent="0.25">
      <c r="B265"/>
      <c r="C265"/>
      <c r="D265"/>
      <c r="E265"/>
      <c r="F265"/>
      <c r="G265"/>
    </row>
    <row r="266" spans="2:7" x14ac:dyDescent="0.25">
      <c r="B266"/>
      <c r="C266"/>
      <c r="D266"/>
      <c r="E266"/>
      <c r="F266"/>
      <c r="G266"/>
    </row>
    <row r="267" spans="2:7" x14ac:dyDescent="0.25">
      <c r="B267"/>
      <c r="C267"/>
      <c r="D267"/>
      <c r="E267"/>
      <c r="F267"/>
      <c r="G267"/>
    </row>
    <row r="268" spans="2:7" x14ac:dyDescent="0.25">
      <c r="B268"/>
      <c r="C268"/>
      <c r="D268"/>
      <c r="E268"/>
      <c r="F268"/>
      <c r="G268"/>
    </row>
    <row r="269" spans="2:7" x14ac:dyDescent="0.25">
      <c r="B269"/>
      <c r="C269"/>
      <c r="D269"/>
      <c r="E269"/>
      <c r="F269"/>
      <c r="G269"/>
    </row>
    <row r="270" spans="2:7" x14ac:dyDescent="0.25">
      <c r="B270"/>
      <c r="C270"/>
      <c r="D270"/>
      <c r="E270"/>
      <c r="F270"/>
      <c r="G270"/>
    </row>
    <row r="271" spans="2:7" x14ac:dyDescent="0.25">
      <c r="B271"/>
      <c r="C271"/>
      <c r="D271"/>
      <c r="E271"/>
      <c r="F271"/>
      <c r="G271"/>
    </row>
    <row r="272" spans="2:7" x14ac:dyDescent="0.25">
      <c r="B272"/>
      <c r="C272"/>
      <c r="D272"/>
      <c r="E272"/>
      <c r="F272"/>
      <c r="G272"/>
    </row>
    <row r="273" spans="2:7" x14ac:dyDescent="0.25">
      <c r="B273"/>
      <c r="C273"/>
      <c r="D273"/>
      <c r="E273"/>
      <c r="F273"/>
      <c r="G273"/>
    </row>
    <row r="274" spans="2:7" x14ac:dyDescent="0.25">
      <c r="B274"/>
      <c r="C274"/>
      <c r="D274"/>
      <c r="E274"/>
      <c r="F274"/>
      <c r="G274"/>
    </row>
    <row r="275" spans="2:7" x14ac:dyDescent="0.25">
      <c r="B275"/>
      <c r="C275"/>
      <c r="D275"/>
      <c r="E275"/>
      <c r="F275"/>
      <c r="G275"/>
    </row>
    <row r="276" spans="2:7" x14ac:dyDescent="0.25">
      <c r="B276"/>
      <c r="C276"/>
      <c r="D276"/>
      <c r="E276"/>
      <c r="F276"/>
      <c r="G276"/>
    </row>
    <row r="277" spans="2:7" x14ac:dyDescent="0.25">
      <c r="B277"/>
      <c r="C277"/>
      <c r="D277"/>
      <c r="E277"/>
      <c r="F277"/>
      <c r="G277"/>
    </row>
    <row r="278" spans="2:7" x14ac:dyDescent="0.25">
      <c r="B278"/>
      <c r="C278"/>
      <c r="D278"/>
      <c r="E278"/>
      <c r="F278"/>
      <c r="G278"/>
    </row>
    <row r="279" spans="2:7" x14ac:dyDescent="0.25">
      <c r="B279"/>
      <c r="C279"/>
      <c r="D279"/>
      <c r="E279"/>
      <c r="F279"/>
      <c r="G279"/>
    </row>
    <row r="280" spans="2:7" x14ac:dyDescent="0.25">
      <c r="B280"/>
      <c r="C280"/>
      <c r="D280"/>
      <c r="E280"/>
      <c r="F280"/>
      <c r="G280"/>
    </row>
    <row r="281" spans="2:7" x14ac:dyDescent="0.25">
      <c r="B281"/>
      <c r="C281"/>
      <c r="D281"/>
      <c r="E281"/>
      <c r="F281"/>
      <c r="G281"/>
    </row>
    <row r="282" spans="2:7" x14ac:dyDescent="0.25">
      <c r="B282"/>
      <c r="C282"/>
      <c r="D282"/>
      <c r="E282"/>
      <c r="F282"/>
      <c r="G282"/>
    </row>
    <row r="283" spans="2:7" x14ac:dyDescent="0.25">
      <c r="B283"/>
      <c r="C283"/>
      <c r="D283"/>
      <c r="E283"/>
      <c r="F283"/>
      <c r="G283"/>
    </row>
    <row r="284" spans="2:7" x14ac:dyDescent="0.25">
      <c r="B284"/>
      <c r="C284"/>
      <c r="D284"/>
      <c r="E284"/>
      <c r="F284"/>
      <c r="G284"/>
    </row>
    <row r="285" spans="2:7" x14ac:dyDescent="0.25">
      <c r="B285"/>
      <c r="C285"/>
      <c r="D285"/>
      <c r="E285"/>
      <c r="F285"/>
      <c r="G285"/>
    </row>
    <row r="286" spans="2:7" x14ac:dyDescent="0.25">
      <c r="B286"/>
      <c r="C286"/>
      <c r="D286"/>
      <c r="E286"/>
      <c r="F286"/>
      <c r="G286"/>
    </row>
    <row r="287" spans="2:7" x14ac:dyDescent="0.25">
      <c r="B287"/>
      <c r="C287"/>
      <c r="D287"/>
      <c r="E287"/>
      <c r="F287"/>
      <c r="G287"/>
    </row>
    <row r="288" spans="2:7" x14ac:dyDescent="0.25">
      <c r="B288"/>
      <c r="C288"/>
      <c r="D288"/>
      <c r="E288"/>
      <c r="F288"/>
      <c r="G288"/>
    </row>
    <row r="289" spans="2:7" x14ac:dyDescent="0.25">
      <c r="B289"/>
      <c r="C289"/>
      <c r="D289"/>
      <c r="E289"/>
      <c r="F289"/>
      <c r="G289"/>
    </row>
    <row r="290" spans="2:7" x14ac:dyDescent="0.25">
      <c r="B290"/>
      <c r="C290"/>
      <c r="D290"/>
      <c r="E290"/>
      <c r="F290"/>
      <c r="G290"/>
    </row>
    <row r="291" spans="2:7" x14ac:dyDescent="0.25">
      <c r="B291"/>
      <c r="C291"/>
      <c r="D291"/>
      <c r="E291"/>
      <c r="F291"/>
      <c r="G291"/>
    </row>
    <row r="292" spans="2:7" x14ac:dyDescent="0.25">
      <c r="B292"/>
      <c r="C292"/>
      <c r="D292"/>
      <c r="E292"/>
      <c r="F292"/>
      <c r="G292"/>
    </row>
    <row r="293" spans="2:7" x14ac:dyDescent="0.25">
      <c r="B293"/>
      <c r="C293"/>
      <c r="D293"/>
      <c r="E293"/>
      <c r="F293"/>
      <c r="G293"/>
    </row>
    <row r="294" spans="2:7" x14ac:dyDescent="0.25">
      <c r="B294"/>
      <c r="C294"/>
      <c r="D294"/>
      <c r="E294"/>
      <c r="F294"/>
      <c r="G294"/>
    </row>
    <row r="295" spans="2:7" x14ac:dyDescent="0.25">
      <c r="B295"/>
      <c r="C295"/>
      <c r="D295"/>
      <c r="E295"/>
      <c r="F295"/>
      <c r="G295"/>
    </row>
    <row r="296" spans="2:7" x14ac:dyDescent="0.25">
      <c r="B296"/>
      <c r="C296"/>
      <c r="D296"/>
      <c r="E296"/>
      <c r="F296"/>
      <c r="G296"/>
    </row>
    <row r="297" spans="2:7" x14ac:dyDescent="0.25">
      <c r="B297"/>
      <c r="C297"/>
      <c r="D297"/>
      <c r="E297"/>
      <c r="F297"/>
      <c r="G297"/>
    </row>
    <row r="298" spans="2:7" x14ac:dyDescent="0.25">
      <c r="B298"/>
      <c r="C298"/>
      <c r="D298"/>
      <c r="E298"/>
      <c r="F298"/>
      <c r="G298"/>
    </row>
    <row r="299" spans="2:7" x14ac:dyDescent="0.25">
      <c r="B299"/>
      <c r="C299"/>
      <c r="D299"/>
      <c r="E299"/>
      <c r="F299"/>
      <c r="G299"/>
    </row>
    <row r="300" spans="2:7" x14ac:dyDescent="0.25">
      <c r="B300"/>
      <c r="C300"/>
      <c r="D300"/>
      <c r="E300"/>
      <c r="F300"/>
      <c r="G300"/>
    </row>
    <row r="301" spans="2:7" x14ac:dyDescent="0.25">
      <c r="B301"/>
      <c r="C301"/>
      <c r="D301"/>
      <c r="E301"/>
      <c r="F301"/>
      <c r="G301"/>
    </row>
    <row r="302" spans="2:7" x14ac:dyDescent="0.25">
      <c r="B302"/>
      <c r="C302"/>
      <c r="D302"/>
      <c r="E302"/>
      <c r="F302"/>
      <c r="G302"/>
    </row>
    <row r="303" spans="2:7" x14ac:dyDescent="0.25">
      <c r="B303"/>
      <c r="C303"/>
      <c r="D303"/>
      <c r="E303"/>
      <c r="F303"/>
      <c r="G303"/>
    </row>
    <row r="304" spans="2:7" x14ac:dyDescent="0.25">
      <c r="B304"/>
      <c r="C304"/>
      <c r="D304"/>
      <c r="E304"/>
      <c r="F304"/>
      <c r="G304"/>
    </row>
    <row r="305" spans="2:7" x14ac:dyDescent="0.25">
      <c r="B305"/>
      <c r="C305"/>
      <c r="D305"/>
      <c r="E305"/>
      <c r="F305"/>
      <c r="G305"/>
    </row>
    <row r="306" spans="2:7" x14ac:dyDescent="0.25">
      <c r="B306"/>
      <c r="C306"/>
      <c r="D306"/>
      <c r="E306"/>
      <c r="F306"/>
      <c r="G30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GG Operations Time Series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terron.francis</dc:creator>
  <cp:lastModifiedBy>terron.francis</cp:lastModifiedBy>
  <dcterms:created xsi:type="dcterms:W3CDTF">2024-03-25T21:24:17Z</dcterms:created>
  <dcterms:modified xsi:type="dcterms:W3CDTF">2024-03-28T18:03:14Z</dcterms:modified>
</cp:coreProperties>
</file>